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3460" windowHeight="14000" tabRatio="816" activeTab="6"/>
  </bookViews>
  <sheets>
    <sheet name="Hauteur Pure" sheetId="1" r:id="rId1"/>
    <sheet name="Saut figures" sheetId="2" r:id="rId2"/>
    <sheet name="High Jump" sheetId="3" r:id="rId3"/>
    <sheet name="SkateCross" sheetId="4" r:id="rId4"/>
    <sheet name="Slalom figures" sheetId="5" r:id="rId5"/>
    <sheet name="Slalom vitesse" sheetId="6" r:id="rId6"/>
    <sheet name="Battle" sheetId="7" r:id="rId7"/>
  </sheets>
  <definedNames/>
  <calcPr fullCalcOnLoad="1"/>
</workbook>
</file>

<file path=xl/sharedStrings.xml><?xml version="1.0" encoding="utf-8"?>
<sst xmlns="http://schemas.openxmlformats.org/spreadsheetml/2006/main" count="2141" uniqueCount="333">
  <si>
    <t>Lopez Herrero Claire</t>
  </si>
  <si>
    <t>Cochey Cahuzac Eva</t>
  </si>
  <si>
    <t>Granjon Zoé</t>
  </si>
  <si>
    <t>Pedemonte Juliette</t>
  </si>
  <si>
    <t>Dubernet Mallaurie</t>
  </si>
  <si>
    <t xml:space="preserve">Grall Justine </t>
  </si>
  <si>
    <t>Pedrero Tiffany</t>
  </si>
  <si>
    <t>Letourneur Agathe</t>
  </si>
  <si>
    <t xml:space="preserve">FRA </t>
  </si>
  <si>
    <t>BATTLE WOMEN</t>
  </si>
  <si>
    <t>Third of Finals</t>
  </si>
  <si>
    <t>TF1 #1</t>
  </si>
  <si>
    <t>TF2 #2</t>
  </si>
  <si>
    <t>TF3 #2</t>
  </si>
  <si>
    <t>TF1 #2</t>
  </si>
  <si>
    <t>TF2 #1</t>
  </si>
  <si>
    <t>TF3 #1</t>
  </si>
  <si>
    <t>Consolation Final</t>
  </si>
  <si>
    <t>Final Ranking Battle Women</t>
  </si>
  <si>
    <t>Slalom vitesse - Championnat Régional P.A.S. 14-15 mai 2011</t>
  </si>
  <si>
    <r>
      <t>Battle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- Championnat Régional P.A.S. 14-15 mai 2011</t>
    </r>
  </si>
  <si>
    <t>Julien Felter - SCA</t>
  </si>
  <si>
    <t>/</t>
  </si>
  <si>
    <t>Yohan Delavaud ATP 79</t>
  </si>
  <si>
    <t>Ex-aequo &gt;&gt;</t>
  </si>
  <si>
    <t>Baptiste Forestier</t>
  </si>
  <si>
    <t>-</t>
  </si>
  <si>
    <t>Benoit Chevrier</t>
  </si>
  <si>
    <t>Camille Rondeau - SCA (surcl.)</t>
  </si>
  <si>
    <t>Loann Lacambra</t>
  </si>
  <si>
    <t>Louis Lolan - RCN</t>
  </si>
  <si>
    <t>Mallaury Dubernet - Acroller - (surcl.2)</t>
  </si>
  <si>
    <t>Maëliss Conan - USM - (surcl.2)</t>
  </si>
  <si>
    <t>Delphine Gras - USM - Senior</t>
  </si>
  <si>
    <t>Eva Cochey-Cahuzac - USM - Senior</t>
  </si>
  <si>
    <t>Diane Bougard - RCP - (surcl.)</t>
  </si>
  <si>
    <t>\</t>
  </si>
  <si>
    <t>Dylan Couitti</t>
  </si>
  <si>
    <t>QUALIFICATIONS Catégorie Jeunes</t>
  </si>
  <si>
    <t>Maxence Clusas - USM</t>
  </si>
  <si>
    <t>Marius canteau - SCA</t>
  </si>
  <si>
    <t>Timothée Guegan - RCP</t>
  </si>
  <si>
    <t>QUALIFICATIONS Catégorie Femmes</t>
  </si>
  <si>
    <t>Claire Lopez - PdG / SCA</t>
  </si>
  <si>
    <t>Emilie Meunier - Méry sur Oise</t>
  </si>
  <si>
    <t>Loan Lacambra - Acroller</t>
  </si>
  <si>
    <t>Louis Laulanné RCN</t>
  </si>
  <si>
    <t>Competitors list</t>
  </si>
  <si>
    <t>RK</t>
  </si>
  <si>
    <t>ID</t>
  </si>
  <si>
    <t>Name</t>
  </si>
  <si>
    <t>Ctry</t>
  </si>
  <si>
    <t>W. Rank</t>
  </si>
  <si>
    <t>Colange Antoine</t>
  </si>
  <si>
    <t>FRA</t>
  </si>
  <si>
    <t xml:space="preserve">Claris Alexandre </t>
  </si>
  <si>
    <t xml:space="preserve">Lebois Romain </t>
  </si>
  <si>
    <t xml:space="preserve">Sergot Benjamin </t>
  </si>
  <si>
    <t xml:space="preserve">Guillou Hervé </t>
  </si>
  <si>
    <t xml:space="preserve">Thierry Teddy </t>
  </si>
  <si>
    <t xml:space="preserve">Blanchard Pierre-Yves </t>
  </si>
  <si>
    <t>XXX</t>
  </si>
  <si>
    <t xml:space="preserve">Nicolao Ambroise </t>
  </si>
  <si>
    <t>NC</t>
  </si>
  <si>
    <t xml:space="preserve">Gugole Gauthier </t>
  </si>
  <si>
    <t xml:space="preserve">Amiand Ismaël </t>
  </si>
  <si>
    <t xml:space="preserve">Paugam Jean-Jacques </t>
  </si>
  <si>
    <t xml:space="preserve">Lacambra Loann </t>
  </si>
  <si>
    <t xml:space="preserve">Ménard Nathan </t>
  </si>
  <si>
    <t xml:space="preserve">Bougard Nicolas </t>
  </si>
  <si>
    <t>Ménard Rémi</t>
  </si>
  <si>
    <t>Ellias Yohan</t>
  </si>
  <si>
    <t>Gelineau Jeremy</t>
  </si>
  <si>
    <t>Mage Leandre</t>
  </si>
  <si>
    <t>BATTLE MEN</t>
  </si>
  <si>
    <t>1st Round</t>
  </si>
  <si>
    <t>G1</t>
  </si>
  <si>
    <t>Rank</t>
  </si>
  <si>
    <t>G2</t>
  </si>
  <si>
    <t>G3</t>
  </si>
  <si>
    <t>G4</t>
  </si>
  <si>
    <t>G5</t>
  </si>
  <si>
    <t>G6</t>
  </si>
  <si>
    <t>Quarter Finals</t>
  </si>
  <si>
    <t>QF1</t>
  </si>
  <si>
    <t>G1 #1</t>
  </si>
  <si>
    <t>G4 #2</t>
  </si>
  <si>
    <t>G3 #2</t>
  </si>
  <si>
    <t>QF2</t>
  </si>
  <si>
    <t>G1 #2</t>
  </si>
  <si>
    <t>G3 #1</t>
  </si>
  <si>
    <t>G4 #1</t>
  </si>
  <si>
    <t>QF3</t>
  </si>
  <si>
    <t>G2 #1</t>
  </si>
  <si>
    <t>G5 #1</t>
  </si>
  <si>
    <t>G6 #2</t>
  </si>
  <si>
    <t>QF4</t>
  </si>
  <si>
    <t>G6 #1</t>
  </si>
  <si>
    <t>G5 #2</t>
  </si>
  <si>
    <t>G2 #2</t>
  </si>
  <si>
    <t>Semi Finals</t>
  </si>
  <si>
    <t>SF1</t>
  </si>
  <si>
    <t>QF1 #1</t>
  </si>
  <si>
    <t>QF2 #1</t>
  </si>
  <si>
    <t>QF3 #2</t>
  </si>
  <si>
    <t>QF4 #2</t>
  </si>
  <si>
    <t>SF2</t>
  </si>
  <si>
    <t>QF1 #2</t>
  </si>
  <si>
    <t>QF2 #2</t>
  </si>
  <si>
    <t>QF3 #1</t>
  </si>
  <si>
    <t>QF4 #1</t>
  </si>
  <si>
    <t>Finals</t>
  </si>
  <si>
    <t>Final</t>
  </si>
  <si>
    <t>SF1#1</t>
  </si>
  <si>
    <t>SF2#1</t>
  </si>
  <si>
    <t>SF1#2</t>
  </si>
  <si>
    <t>SF2#2</t>
  </si>
  <si>
    <t>Small Final</t>
  </si>
  <si>
    <t>SF1#3</t>
  </si>
  <si>
    <t>SF2#3</t>
  </si>
  <si>
    <t>SF1#4</t>
  </si>
  <si>
    <t>SF2#4</t>
  </si>
  <si>
    <t>Country</t>
  </si>
  <si>
    <t>Final Ranking Battle Men</t>
  </si>
  <si>
    <t xml:space="preserve">Rio Marianne </t>
  </si>
  <si>
    <t>Ploton Claire</t>
  </si>
  <si>
    <t>QUALIFICATIONS MINIMES G</t>
  </si>
  <si>
    <t>QUALIFICATIONS CADETTES</t>
  </si>
  <si>
    <t>QUALIFICATIONS CADETS</t>
  </si>
  <si>
    <t>QUALIFICATIONS JUNIORS F</t>
  </si>
  <si>
    <t>QUALIFICATIONS JUNIORS H</t>
  </si>
  <si>
    <t>QUALIFICATIONS SENIORS F</t>
  </si>
  <si>
    <t>QUALIFICATIONS SENIORS H</t>
  </si>
  <si>
    <t>Rémy Ménard - RCP</t>
  </si>
  <si>
    <t>Justine Grall - RC Roscoff</t>
  </si>
  <si>
    <t>Anne-Sophie Leroux - RC Roscoff</t>
  </si>
  <si>
    <t>Anna Paugam - RC Roscoff</t>
  </si>
  <si>
    <t>Gwen Nicolas - RC Roscoff</t>
  </si>
  <si>
    <t>Tiphaine Nicolas - RC Roscoff</t>
  </si>
  <si>
    <t>Valentine Didou - RC Roscoff</t>
  </si>
  <si>
    <t xml:space="preserve">Flora Stephan - RC Roscoff </t>
  </si>
  <si>
    <t>Jean-Jacques Paugam - RC Roscoff</t>
  </si>
  <si>
    <t>Hugo Penlann - RC Roscoff</t>
  </si>
  <si>
    <t>Théo Roignant - RC Roscoff</t>
  </si>
  <si>
    <t>Antoine Colange - Indépendant</t>
  </si>
  <si>
    <t>Hervé Guillou - Indépendant</t>
  </si>
  <si>
    <t>Benjamin Sergot - Indépendant</t>
  </si>
  <si>
    <t>Claire Ploton - PUC</t>
  </si>
  <si>
    <t>Mallaury Duberney - ACRoller</t>
  </si>
  <si>
    <t>Emilie Meugnier - USM</t>
  </si>
  <si>
    <t>Saut FiguresMinimes</t>
  </si>
  <si>
    <t>Saut Figures Minimes</t>
  </si>
  <si>
    <t>Saut Figures Cadet</t>
  </si>
  <si>
    <t>Saut Figures Juniors</t>
  </si>
  <si>
    <t>Saut Figures Séniors</t>
  </si>
  <si>
    <t>2 meilleurs notes</t>
  </si>
  <si>
    <t>3 meilleurs notes</t>
  </si>
  <si>
    <t>Saut Figures  Junior</t>
  </si>
  <si>
    <t xml:space="preserve"> 2 meilleurs notes</t>
  </si>
  <si>
    <t>Slalom Figures Cadets / Juniors</t>
  </si>
  <si>
    <t>Gestuelle</t>
  </si>
  <si>
    <t>Alexandre Claris - SAM (surcl.)</t>
  </si>
  <si>
    <t>Teddy Thierry - Acroller  (surcl.)</t>
  </si>
  <si>
    <t>Alexandre Claris - SAM  (surcl.)</t>
  </si>
  <si>
    <t>Bettina Autin - Les Sauterelles  (surcl.)</t>
  </si>
  <si>
    <t xml:space="preserve">Timothei Guegan - RCP </t>
  </si>
  <si>
    <t>Anne Sophie Leroux  - RC Roscoff</t>
  </si>
  <si>
    <t>Saut Figures                                         Benjamines / Poussines</t>
  </si>
  <si>
    <t>Yohan Delavaud - ATP 79</t>
  </si>
  <si>
    <t>Céleste Pelletier - RCP</t>
  </si>
  <si>
    <t>Jérémy BEAUD - SCA</t>
  </si>
  <si>
    <t>Jessica BILARD - USM</t>
  </si>
  <si>
    <t>Benjamin GUEGAN - RCP</t>
  </si>
  <si>
    <t>Hugo PELANN - Roscoff</t>
  </si>
  <si>
    <t>Romain FARGIER - Sauterelle</t>
  </si>
  <si>
    <t xml:space="preserve">Steven MARTIN - ATP </t>
  </si>
  <si>
    <t>Emilie Meunier - Mery</t>
  </si>
  <si>
    <t xml:space="preserve">Gabriel Couturier - Niort </t>
  </si>
  <si>
    <t xml:space="preserve">Laurent Le Pallec - Pornichet </t>
  </si>
  <si>
    <t>Louis Laullane - RCL</t>
  </si>
  <si>
    <t>Thibaut ROUILLE - RCP</t>
  </si>
  <si>
    <t>Paul BERNY - SCA</t>
  </si>
  <si>
    <t>Flavien du Pelloux - Mery</t>
  </si>
  <si>
    <t>Marc Frémond - PDG</t>
  </si>
  <si>
    <t>Pierre Yves BLANCHARD - ROCS</t>
  </si>
  <si>
    <t>est passé avec les Minimes Garçons ; classement séparé</t>
  </si>
  <si>
    <t>est passé avec les Cadets ; classement séparé</t>
  </si>
  <si>
    <t>Marc Frémond - PdG / ATP79</t>
  </si>
  <si>
    <t>o</t>
  </si>
  <si>
    <t>Axel Soligny - SCA</t>
  </si>
  <si>
    <t>Jérémy Gélineau - SCA</t>
  </si>
  <si>
    <t>Benoît Felter - SCA</t>
  </si>
  <si>
    <t>Camille Rondeau - SCA</t>
  </si>
  <si>
    <t>Thémysse Guiet - SCA</t>
  </si>
  <si>
    <t>Olivier Mauduit - SCA</t>
  </si>
  <si>
    <t>Adeline Avrilleau - SCA</t>
  </si>
  <si>
    <t>Dylan Couitti - Acroller</t>
  </si>
  <si>
    <t>Gabriel Couturier - RC Niortais</t>
  </si>
  <si>
    <t>Alexis Poitevin - Les Sauterelles</t>
  </si>
  <si>
    <t>Romain Fargier - Les Sauterelles</t>
  </si>
  <si>
    <t>Agathe Letourneur - Roll'R2Rien</t>
  </si>
  <si>
    <t>Florian Moreau - Roller Créchois</t>
  </si>
  <si>
    <t>Vincent Vu Van Kha - NRA</t>
  </si>
  <si>
    <t>Frédéric Bailleul - SPUC</t>
  </si>
  <si>
    <t>Chuan Ding - SPUC</t>
  </si>
  <si>
    <t>Carlos Pinho - SPUC</t>
  </si>
  <si>
    <t>Lily Granjon - SAM</t>
  </si>
  <si>
    <t>Diane Bougard - RCP</t>
  </si>
  <si>
    <t>Evan Cadoret - RCP</t>
  </si>
  <si>
    <t>Benjamin Guegan - RCP</t>
  </si>
  <si>
    <t>Timothei Guegan - RCP</t>
  </si>
  <si>
    <t>Morgan Jayet - RCP</t>
  </si>
  <si>
    <t>Laurent Le Pallec - RCP</t>
  </si>
  <si>
    <t>Lucas Moreau - RCP</t>
  </si>
  <si>
    <t>Céleste Pelletier Doisy - RCP</t>
  </si>
  <si>
    <t>Thibaut Rouillé - RCP</t>
  </si>
  <si>
    <t>Antoine Aellen - RCP</t>
  </si>
  <si>
    <t>Thierry Ménard - RCP</t>
  </si>
  <si>
    <t>Delphine Gras - USM</t>
  </si>
  <si>
    <t>Maëliss Conan - USM</t>
  </si>
  <si>
    <t>Allan Elias - USM</t>
  </si>
  <si>
    <t>Léandre Mage - USM</t>
  </si>
  <si>
    <t>Maxence Cluzac - USM</t>
  </si>
  <si>
    <t>Jessica Billard - USM</t>
  </si>
  <si>
    <t>Damien Oguey - USM</t>
  </si>
  <si>
    <t>Alexandre Larose - USM</t>
  </si>
  <si>
    <t>Robin Barroul - USM</t>
  </si>
  <si>
    <t>Roman Du Peloux - USM</t>
  </si>
  <si>
    <t>Zacharie Amiand - USM</t>
  </si>
  <si>
    <t>Lucas Nardin - USM</t>
  </si>
  <si>
    <t>Maud Oguey - USM</t>
  </si>
  <si>
    <t>Yoann Elias - USM</t>
  </si>
  <si>
    <t>Pierre Forestier - RSB</t>
  </si>
  <si>
    <t>Amélie Chemin - ATP 79</t>
  </si>
  <si>
    <t>Maël Chemin - ATP 79</t>
  </si>
  <si>
    <t>Thomas Delavault - ATP 79</t>
  </si>
  <si>
    <t>Yohann Delavault - ATP 79</t>
  </si>
  <si>
    <t>Steven Martin - ATP 79</t>
  </si>
  <si>
    <t>Wendy Moreau - ATP 79</t>
  </si>
  <si>
    <t>Marie Penaud - ATP 79</t>
  </si>
  <si>
    <t>Marc Frémond - Pierre de Glisse</t>
  </si>
  <si>
    <t>Cédric Senelier - Roller Créchois</t>
  </si>
  <si>
    <t>Igor Cheremetieff - WISA</t>
  </si>
  <si>
    <t>Quentin Richoux - Roller Cellois</t>
  </si>
  <si>
    <t>Chloé Courteilles - RSB</t>
  </si>
  <si>
    <t>David Beaudet - RSB</t>
  </si>
  <si>
    <t>Nicolas Beaudet - RSB</t>
  </si>
  <si>
    <t>Julie Vidal - RSB</t>
  </si>
  <si>
    <t>Clémence Renaudin - RSB</t>
  </si>
  <si>
    <t>Laurianne Beaudet - RSB</t>
  </si>
  <si>
    <t>Jérémie Bargeault - RSB</t>
  </si>
  <si>
    <t>Slalom vitesse - Championnat Régional P.A.S. 14-15 mai 2011</t>
  </si>
  <si>
    <t>QUALIFICATIONS POUSSINS</t>
  </si>
  <si>
    <t>QUALIFICATIONS POUSSINES</t>
  </si>
  <si>
    <t>QUALIFICATIONS BENJAMINS</t>
  </si>
  <si>
    <t>QUALIFICATIONS BENJAMINES</t>
  </si>
  <si>
    <t>QUALIFICATIONS MINIMES F</t>
  </si>
  <si>
    <t>Slalom figures - Championnat Régional P.A.S. 14-15 mai 2011</t>
  </si>
  <si>
    <t>Run 1</t>
  </si>
  <si>
    <t>Slalom Figures Poussines</t>
  </si>
  <si>
    <t>Technique</t>
  </si>
  <si>
    <t>Musique</t>
  </si>
  <si>
    <t>Pénalités</t>
  </si>
  <si>
    <t>Interprétation</t>
  </si>
  <si>
    <t>Total</t>
  </si>
  <si>
    <t>Best</t>
  </si>
  <si>
    <t>Slalom Figures Poussins</t>
  </si>
  <si>
    <t>Slalom Figures Benjamines</t>
  </si>
  <si>
    <t>Slalom Figures Benjamins</t>
  </si>
  <si>
    <t>Slalom Figures Minimes</t>
  </si>
  <si>
    <t>Slalom Figures Cadettes</t>
  </si>
  <si>
    <t>Slalom Figures Seniors</t>
  </si>
  <si>
    <t>Saut figures - Championnat Régional P.A.S. 14-15 mai 2011</t>
  </si>
  <si>
    <t>Saut 1</t>
  </si>
  <si>
    <t>Saut 2</t>
  </si>
  <si>
    <t>Saut 3</t>
  </si>
  <si>
    <t>Tech</t>
  </si>
  <si>
    <t>Styl</t>
  </si>
  <si>
    <t>Gestion</t>
  </si>
  <si>
    <t>Saut Figures Poussins</t>
  </si>
  <si>
    <t>Saut Figures Benjamins</t>
  </si>
  <si>
    <t>Run 2</t>
  </si>
  <si>
    <t>Pen</t>
  </si>
  <si>
    <t>CLASSEMENT FINAL</t>
  </si>
  <si>
    <t>QUART DE  FINALE</t>
  </si>
  <si>
    <t>Meilleur</t>
  </si>
  <si>
    <t>DEMIE  FINALE</t>
  </si>
  <si>
    <t>PETITE   FINALE</t>
  </si>
  <si>
    <t>FINALE</t>
  </si>
  <si>
    <t>Hauteur Pure - Championnat Régional P.A.S. 14-15 mai 2011</t>
  </si>
  <si>
    <t>Hauteur Pure Poussins</t>
  </si>
  <si>
    <t xml:space="preserve">Hauteur </t>
  </si>
  <si>
    <t>Essais last</t>
  </si>
  <si>
    <t>Essais</t>
  </si>
  <si>
    <t>Classement</t>
  </si>
  <si>
    <t>Hauteur Pure Poussines</t>
  </si>
  <si>
    <t>Hauteur Pure Benjamins</t>
  </si>
  <si>
    <t>Hauteur Pure Minimes</t>
  </si>
  <si>
    <t>Hauteur Pure Cadets</t>
  </si>
  <si>
    <t>Hauteur Pure Juniors</t>
  </si>
  <si>
    <t>Hauteur Pure Seniors</t>
  </si>
  <si>
    <t>High-Jump - Championnat Régional P.A.S. 14-15 mai 2011</t>
  </si>
  <si>
    <t>High-jump C1</t>
  </si>
  <si>
    <t>High-jump C2</t>
  </si>
  <si>
    <t>Skate Cross - Championnat Régional P.A.S. 14-15 mai 2011</t>
  </si>
  <si>
    <t>Chrono individuel</t>
  </si>
  <si>
    <t>QUALIFICATIONS Catégorie 2</t>
  </si>
  <si>
    <t>Marius Cantean - SCA</t>
  </si>
  <si>
    <t>x</t>
  </si>
  <si>
    <t>Mallaury Dubernet - Acroller</t>
  </si>
  <si>
    <t>Loann Lacambra - Acroller</t>
  </si>
  <si>
    <t>Teddy Thierry - Acroller</t>
  </si>
  <si>
    <t xml:space="preserve">Bettina Autin - Les Sauterelles </t>
  </si>
  <si>
    <t>Jonah Allé Monné - Les Sauterelles</t>
  </si>
  <si>
    <t>Alexandre Claris - SAM</t>
  </si>
  <si>
    <t>Zoé Granjon - SAM</t>
  </si>
  <si>
    <t>Nicolas Bougard - RCP</t>
  </si>
  <si>
    <t>Gauthier Gugole - RCP</t>
  </si>
  <si>
    <t>Nathan Ménard - RCP</t>
  </si>
  <si>
    <t>Quentin Moreau - RCP</t>
  </si>
  <si>
    <t>Flavien Du Peloux - USM</t>
  </si>
  <si>
    <t>Romain Lebois - USM</t>
  </si>
  <si>
    <t>Eva Cochey-Cahuzac - USM</t>
  </si>
  <si>
    <t>Hugo Petit - USM</t>
  </si>
  <si>
    <t>Alexis Perrocheau - USM</t>
  </si>
  <si>
    <t>Tiffany Pedrero - USM</t>
  </si>
  <si>
    <t>Ismaël Amiand - USM</t>
  </si>
  <si>
    <t>Ambroise Nicolao - USM</t>
  </si>
  <si>
    <t>Claire Lopez - Pierre de Glisse</t>
  </si>
  <si>
    <t>Juliette Pedemonte - SPUC</t>
  </si>
  <si>
    <t>Pierre-Yves Blanchard - ROCS</t>
  </si>
  <si>
    <t>Antoine Cousin - RC Mélusin</t>
  </si>
  <si>
    <t>Etienne Maréchal - SCA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</si>
</sst>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\-??\ [$€]_-;_-@_-"/>
    <numFmt numFmtId="173" formatCode="0.000"/>
    <numFmt numFmtId="174" formatCode="_-* #,##0.00&quot; F&quot;_-;\-* #,##0.00&quot; F&quot;_-;_-* \-??&quot; F&quot;_-;_-@_-"/>
    <numFmt numFmtId="175" formatCode="_-* #,##0.00\ [$€-40C]_-;\-* #,##0.00\ [$€-40C]_-;_-* \-??\ [$€-40C]_-;_-@_-"/>
    <numFmt numFmtId="176" formatCode="_-* #,##0.00\ _F_-;\-* #,##0.00\ _F_-;_-* \-??\ _F_-;_-@_-"/>
    <numFmt numFmtId="177" formatCode="[$-40C]dddd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8"/>
      <color indexed="49"/>
      <name val="Arial"/>
      <family val="2"/>
    </font>
    <font>
      <b/>
      <sz val="10"/>
      <color indexed="53"/>
      <name val="Arial"/>
      <family val="2"/>
    </font>
    <font>
      <sz val="6"/>
      <color indexed="8"/>
      <name val="Arial"/>
      <family val="2"/>
    </font>
    <font>
      <b/>
      <sz val="20"/>
      <color indexed="8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0"/>
      <name val="Arial"/>
      <family val="2"/>
    </font>
    <font>
      <b/>
      <sz val="8"/>
      <color indexed="50"/>
      <name val="Arial"/>
      <family val="2"/>
    </font>
    <font>
      <sz val="8"/>
      <color indexed="23"/>
      <name val="Arial"/>
      <family val="2"/>
    </font>
    <font>
      <b/>
      <sz val="10"/>
      <color indexed="57"/>
      <name val="Arial"/>
      <family val="2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>
        <color indexed="63"/>
      </bottom>
    </border>
    <border>
      <left style="thin">
        <color indexed="8"/>
      </left>
      <right/>
      <top style="medium"/>
      <bottom style="medium"/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/>
      <right style="medium"/>
      <top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/>
      <top style="thin"/>
      <bottom/>
    </border>
    <border>
      <left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/>
      <top/>
      <bottom/>
    </border>
    <border>
      <left style="hair">
        <color indexed="8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indexed="8"/>
      </left>
      <right style="thin"/>
      <top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/>
      <right/>
      <top style="hair">
        <color indexed="8"/>
      </top>
      <bottom/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0" fontId="3" fillId="0" borderId="0" applyNumberFormat="0" applyFill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172" fontId="0" fillId="0" borderId="0" applyFont="0" applyFill="0" applyAlignment="0" applyProtection="0"/>
    <xf numFmtId="0" fontId="0" fillId="0" borderId="0">
      <alignment/>
      <protection/>
    </xf>
    <xf numFmtId="0" fontId="7" fillId="3" borderId="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Alignment="0" applyProtection="0"/>
    <xf numFmtId="168" fontId="0" fillId="0" borderId="0" applyFont="0" applyFill="0" applyBorder="0" applyAlignment="0" applyProtection="0"/>
    <xf numFmtId="0" fontId="8" fillId="22" borderId="0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Alignment="0" applyProtection="0"/>
    <xf numFmtId="0" fontId="10" fillId="20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98">
    <xf numFmtId="0" fontId="0" fillId="0" borderId="0" xfId="0" applyFont="1" applyAlignment="1">
      <alignment/>
    </xf>
    <xf numFmtId="0" fontId="18" fillId="24" borderId="0" xfId="0" applyFont="1" applyFill="1" applyBorder="1" applyAlignment="1">
      <alignment horizontal="right"/>
    </xf>
    <xf numFmtId="0" fontId="18" fillId="24" borderId="0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2" fontId="19" fillId="24" borderId="0" xfId="0" applyNumberFormat="1" applyFont="1" applyFill="1" applyBorder="1" applyAlignment="1">
      <alignment horizontal="left"/>
    </xf>
    <xf numFmtId="0" fontId="18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vertical="center"/>
    </xf>
    <xf numFmtId="0" fontId="20" fillId="24" borderId="0" xfId="0" applyNumberFormat="1" applyFont="1" applyFill="1" applyBorder="1" applyAlignment="1">
      <alignment horizontal="right"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right" vertical="center"/>
    </xf>
    <xf numFmtId="0" fontId="21" fillId="3" borderId="11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2" fontId="21" fillId="3" borderId="11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 vertical="center"/>
    </xf>
    <xf numFmtId="2" fontId="19" fillId="24" borderId="12" xfId="0" applyNumberFormat="1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left" vertical="center"/>
    </xf>
    <xf numFmtId="2" fontId="19" fillId="24" borderId="11" xfId="0" applyNumberFormat="1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/>
    </xf>
    <xf numFmtId="0" fontId="21" fillId="24" borderId="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/>
    </xf>
    <xf numFmtId="1" fontId="21" fillId="3" borderId="13" xfId="0" applyNumberFormat="1" applyFont="1" applyFill="1" applyBorder="1" applyAlignment="1">
      <alignment horizontal="center" vertical="center"/>
    </xf>
    <xf numFmtId="173" fontId="19" fillId="24" borderId="0" xfId="0" applyNumberFormat="1" applyFont="1" applyFill="1" applyBorder="1" applyAlignment="1">
      <alignment horizontal="left" vertical="center"/>
    </xf>
    <xf numFmtId="0" fontId="21" fillId="8" borderId="11" xfId="0" applyFont="1" applyFill="1" applyBorder="1" applyAlignment="1">
      <alignment horizontal="center"/>
    </xf>
    <xf numFmtId="1" fontId="21" fillId="8" borderId="13" xfId="0" applyNumberFormat="1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2" fontId="21" fillId="8" borderId="11" xfId="0" applyNumberFormat="1" applyFont="1" applyFill="1" applyBorder="1" applyAlignment="1">
      <alignment horizontal="center" vertical="center" wrapText="1"/>
    </xf>
    <xf numFmtId="1" fontId="19" fillId="24" borderId="0" xfId="0" applyNumberFormat="1" applyFont="1" applyFill="1" applyBorder="1" applyAlignment="1">
      <alignment vertical="center"/>
    </xf>
    <xf numFmtId="2" fontId="19" fillId="24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1" fontId="24" fillId="24" borderId="15" xfId="0" applyNumberFormat="1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173" fontId="23" fillId="24" borderId="0" xfId="0" applyNumberFormat="1" applyFont="1" applyFill="1" applyBorder="1" applyAlignment="1">
      <alignment/>
    </xf>
    <xf numFmtId="0" fontId="23" fillId="24" borderId="17" xfId="0" applyFont="1" applyFill="1" applyBorder="1" applyAlignment="1">
      <alignment horizontal="left"/>
    </xf>
    <xf numFmtId="0" fontId="23" fillId="24" borderId="0" xfId="0" applyFont="1" applyFill="1" applyBorder="1" applyAlignment="1">
      <alignment/>
    </xf>
    <xf numFmtId="0" fontId="30" fillId="24" borderId="18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19" fillId="24" borderId="0" xfId="0" applyNumberFormat="1" applyFont="1" applyFill="1" applyBorder="1" applyAlignment="1">
      <alignment horizontal="left"/>
    </xf>
    <xf numFmtId="0" fontId="18" fillId="24" borderId="0" xfId="0" applyNumberFormat="1" applyFont="1" applyFill="1" applyBorder="1" applyAlignment="1">
      <alignment horizontal="left"/>
    </xf>
    <xf numFmtId="0" fontId="19" fillId="24" borderId="0" xfId="0" applyNumberFormat="1" applyFont="1" applyFill="1" applyBorder="1" applyAlignment="1">
      <alignment horizontal="center"/>
    </xf>
    <xf numFmtId="0" fontId="18" fillId="24" borderId="0" xfId="0" applyNumberFormat="1" applyFont="1" applyFill="1" applyBorder="1" applyAlignment="1">
      <alignment horizontal="center"/>
    </xf>
    <xf numFmtId="0" fontId="18" fillId="24" borderId="0" xfId="0" applyNumberFormat="1" applyFont="1" applyFill="1" applyBorder="1" applyAlignment="1">
      <alignment/>
    </xf>
    <xf numFmtId="0" fontId="21" fillId="24" borderId="0" xfId="0" applyNumberFormat="1" applyFont="1" applyFill="1" applyBorder="1" applyAlignment="1">
      <alignment horizontal="left"/>
    </xf>
    <xf numFmtId="0" fontId="21" fillId="8" borderId="19" xfId="0" applyNumberFormat="1" applyFont="1" applyFill="1" applyBorder="1" applyAlignment="1">
      <alignment horizontal="center"/>
    </xf>
    <xf numFmtId="0" fontId="31" fillId="8" borderId="11" xfId="0" applyNumberFormat="1" applyFont="1" applyFill="1" applyBorder="1" applyAlignment="1">
      <alignment horizontal="center"/>
    </xf>
    <xf numFmtId="0" fontId="21" fillId="8" borderId="11" xfId="0" applyNumberFormat="1" applyFont="1" applyFill="1" applyBorder="1" applyAlignment="1">
      <alignment horizontal="center"/>
    </xf>
    <xf numFmtId="0" fontId="26" fillId="24" borderId="0" xfId="0" applyNumberFormat="1" applyFont="1" applyFill="1" applyBorder="1" applyAlignment="1">
      <alignment horizontal="left"/>
    </xf>
    <xf numFmtId="0" fontId="19" fillId="24" borderId="19" xfId="0" applyNumberFormat="1" applyFont="1" applyFill="1" applyBorder="1" applyAlignment="1">
      <alignment horizontal="left"/>
    </xf>
    <xf numFmtId="0" fontId="22" fillId="24" borderId="20" xfId="0" applyNumberFormat="1" applyFont="1" applyFill="1" applyBorder="1" applyAlignment="1">
      <alignment horizontal="center"/>
    </xf>
    <xf numFmtId="0" fontId="22" fillId="24" borderId="11" xfId="0" applyNumberFormat="1" applyFont="1" applyFill="1" applyBorder="1" applyAlignment="1">
      <alignment horizontal="center"/>
    </xf>
    <xf numFmtId="0" fontId="22" fillId="24" borderId="21" xfId="0" applyNumberFormat="1" applyFont="1" applyFill="1" applyBorder="1" applyAlignment="1">
      <alignment horizontal="center"/>
    </xf>
    <xf numFmtId="0" fontId="23" fillId="24" borderId="11" xfId="0" applyNumberFormat="1" applyFont="1" applyFill="1" applyBorder="1" applyAlignment="1">
      <alignment horizontal="center"/>
    </xf>
    <xf numFmtId="0" fontId="19" fillId="24" borderId="11" xfId="0" applyNumberFormat="1" applyFont="1" applyFill="1" applyBorder="1" applyAlignment="1">
      <alignment horizontal="center"/>
    </xf>
    <xf numFmtId="0" fontId="21" fillId="3" borderId="19" xfId="0" applyNumberFormat="1" applyFont="1" applyFill="1" applyBorder="1" applyAlignment="1">
      <alignment horizontal="center"/>
    </xf>
    <xf numFmtId="0" fontId="31" fillId="3" borderId="11" xfId="0" applyNumberFormat="1" applyFont="1" applyFill="1" applyBorder="1" applyAlignment="1">
      <alignment horizontal="center"/>
    </xf>
    <xf numFmtId="0" fontId="21" fillId="3" borderId="11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1" fontId="32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" fontId="0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173" fontId="0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173" fontId="23" fillId="24" borderId="20" xfId="0" applyNumberFormat="1" applyFont="1" applyFill="1" applyBorder="1" applyAlignment="1">
      <alignment/>
    </xf>
    <xf numFmtId="1" fontId="23" fillId="24" borderId="11" xfId="0" applyNumberFormat="1" applyFont="1" applyFill="1" applyBorder="1" applyAlignment="1">
      <alignment/>
    </xf>
    <xf numFmtId="173" fontId="26" fillId="24" borderId="21" xfId="0" applyNumberFormat="1" applyFont="1" applyFill="1" applyBorder="1" applyAlignment="1">
      <alignment/>
    </xf>
    <xf numFmtId="173" fontId="29" fillId="24" borderId="17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173" fontId="23" fillId="24" borderId="0" xfId="0" applyNumberFormat="1" applyFont="1" applyFill="1" applyBorder="1" applyAlignment="1">
      <alignment/>
    </xf>
    <xf numFmtId="1" fontId="23" fillId="24" borderId="0" xfId="0" applyNumberFormat="1" applyFont="1" applyFill="1" applyBorder="1" applyAlignment="1">
      <alignment/>
    </xf>
    <xf numFmtId="173" fontId="26" fillId="24" borderId="0" xfId="0" applyNumberFormat="1" applyFont="1" applyFill="1" applyBorder="1" applyAlignment="1">
      <alignment/>
    </xf>
    <xf numFmtId="173" fontId="29" fillId="24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26" borderId="0" xfId="0" applyFont="1" applyFill="1" applyBorder="1" applyAlignment="1">
      <alignment/>
    </xf>
    <xf numFmtId="1" fontId="0" fillId="26" borderId="0" xfId="0" applyNumberFormat="1" applyFont="1" applyFill="1" applyBorder="1" applyAlignment="1">
      <alignment/>
    </xf>
    <xf numFmtId="0" fontId="24" fillId="26" borderId="0" xfId="0" applyFont="1" applyFill="1" applyBorder="1" applyAlignment="1">
      <alignment/>
    </xf>
    <xf numFmtId="173" fontId="23" fillId="24" borderId="0" xfId="0" applyNumberFormat="1" applyFont="1" applyFill="1" applyBorder="1" applyAlignment="1">
      <alignment/>
    </xf>
    <xf numFmtId="1" fontId="23" fillId="24" borderId="0" xfId="0" applyNumberFormat="1" applyFont="1" applyFill="1" applyBorder="1" applyAlignment="1">
      <alignment/>
    </xf>
    <xf numFmtId="173" fontId="26" fillId="24" borderId="0" xfId="0" applyNumberFormat="1" applyFont="1" applyFill="1" applyBorder="1" applyAlignment="1">
      <alignment/>
    </xf>
    <xf numFmtId="0" fontId="23" fillId="24" borderId="25" xfId="0" applyFont="1" applyFill="1" applyBorder="1" applyAlignment="1">
      <alignment horizontal="left"/>
    </xf>
    <xf numFmtId="0" fontId="35" fillId="24" borderId="25" xfId="0" applyFont="1" applyFill="1" applyBorder="1" applyAlignment="1">
      <alignment horizontal="left"/>
    </xf>
    <xf numFmtId="2" fontId="21" fillId="24" borderId="0" xfId="0" applyNumberFormat="1" applyFont="1" applyFill="1" applyBorder="1" applyAlignment="1">
      <alignment horizontal="center" vertical="center"/>
    </xf>
    <xf numFmtId="2" fontId="34" fillId="24" borderId="23" xfId="0" applyNumberFormat="1" applyFont="1" applyFill="1" applyBorder="1" applyAlignment="1">
      <alignment horizontal="right" vertical="center"/>
    </xf>
    <xf numFmtId="2" fontId="19" fillId="24" borderId="26" xfId="0" applyNumberFormat="1" applyFont="1" applyFill="1" applyBorder="1" applyAlignment="1">
      <alignment horizontal="right" vertical="center"/>
    </xf>
    <xf numFmtId="2" fontId="34" fillId="24" borderId="27" xfId="0" applyNumberFormat="1" applyFont="1" applyFill="1" applyBorder="1" applyAlignment="1">
      <alignment horizontal="right" vertical="center"/>
    </xf>
    <xf numFmtId="2" fontId="34" fillId="24" borderId="12" xfId="0" applyNumberFormat="1" applyFont="1" applyFill="1" applyBorder="1" applyAlignment="1">
      <alignment horizontal="right" vertical="center"/>
    </xf>
    <xf numFmtId="2" fontId="34" fillId="24" borderId="28" xfId="0" applyNumberFormat="1" applyFont="1" applyFill="1" applyBorder="1" applyAlignment="1">
      <alignment horizontal="right" vertical="center"/>
    </xf>
    <xf numFmtId="2" fontId="19" fillId="24" borderId="29" xfId="0" applyNumberFormat="1" applyFont="1" applyFill="1" applyBorder="1" applyAlignment="1">
      <alignment horizontal="right" vertical="center"/>
    </xf>
    <xf numFmtId="2" fontId="19" fillId="24" borderId="10" xfId="0" applyNumberFormat="1" applyFont="1" applyFill="1" applyBorder="1" applyAlignment="1">
      <alignment horizontal="right" vertical="center"/>
    </xf>
    <xf numFmtId="2" fontId="34" fillId="24" borderId="30" xfId="0" applyNumberFormat="1" applyFont="1" applyFill="1" applyBorder="1" applyAlignment="1">
      <alignment horizontal="right" vertical="center"/>
    </xf>
    <xf numFmtId="2" fontId="34" fillId="24" borderId="31" xfId="0" applyNumberFormat="1" applyFont="1" applyFill="1" applyBorder="1" applyAlignment="1">
      <alignment horizontal="right" vertical="center"/>
    </xf>
    <xf numFmtId="2" fontId="34" fillId="24" borderId="32" xfId="0" applyNumberFormat="1" applyFont="1" applyFill="1" applyBorder="1" applyAlignment="1">
      <alignment horizontal="right" vertical="center"/>
    </xf>
    <xf numFmtId="2" fontId="21" fillId="27" borderId="12" xfId="0" applyNumberFormat="1" applyFont="1" applyFill="1" applyBorder="1" applyAlignment="1">
      <alignment horizontal="center" vertical="center"/>
    </xf>
    <xf numFmtId="2" fontId="19" fillId="24" borderId="31" xfId="0" applyNumberFormat="1" applyFont="1" applyFill="1" applyBorder="1" applyAlignment="1">
      <alignment horizontal="right" vertical="center"/>
    </xf>
    <xf numFmtId="0" fontId="33" fillId="28" borderId="25" xfId="0" applyFont="1" applyFill="1" applyBorder="1" applyAlignment="1">
      <alignment/>
    </xf>
    <xf numFmtId="2" fontId="19" fillId="29" borderId="29" xfId="0" applyNumberFormat="1" applyFont="1" applyFill="1" applyBorder="1" applyAlignment="1">
      <alignment horizontal="right" vertical="center"/>
    </xf>
    <xf numFmtId="0" fontId="19" fillId="29" borderId="0" xfId="0" applyFont="1" applyFill="1" applyBorder="1" applyAlignment="1">
      <alignment horizontal="left" vertical="center"/>
    </xf>
    <xf numFmtId="2" fontId="19" fillId="29" borderId="11" xfId="0" applyNumberFormat="1" applyFont="1" applyFill="1" applyBorder="1" applyAlignment="1">
      <alignment horizontal="right" vertical="center"/>
    </xf>
    <xf numFmtId="0" fontId="21" fillId="29" borderId="0" xfId="0" applyFont="1" applyFill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0" fillId="30" borderId="25" xfId="0" applyFont="1" applyFill="1" applyBorder="1" applyAlignment="1">
      <alignment/>
    </xf>
    <xf numFmtId="0" fontId="19" fillId="24" borderId="11" xfId="0" applyNumberFormat="1" applyFont="1" applyFill="1" applyBorder="1" applyAlignment="1">
      <alignment horizontal="right" vertical="center"/>
    </xf>
    <xf numFmtId="2" fontId="19" fillId="24" borderId="0" xfId="0" applyNumberFormat="1" applyFont="1" applyFill="1" applyBorder="1" applyAlignment="1">
      <alignment horizontal="left" vertical="center"/>
    </xf>
    <xf numFmtId="2" fontId="21" fillId="27" borderId="33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right"/>
    </xf>
    <xf numFmtId="2" fontId="19" fillId="24" borderId="34" xfId="0" applyNumberFormat="1" applyFont="1" applyFill="1" applyBorder="1" applyAlignment="1">
      <alignment horizontal="right" vertical="center"/>
    </xf>
    <xf numFmtId="2" fontId="19" fillId="29" borderId="35" xfId="0" applyNumberFormat="1" applyFont="1" applyFill="1" applyBorder="1" applyAlignment="1">
      <alignment horizontal="right" vertical="center"/>
    </xf>
    <xf numFmtId="2" fontId="19" fillId="29" borderId="34" xfId="0" applyNumberFormat="1" applyFont="1" applyFill="1" applyBorder="1" applyAlignment="1">
      <alignment horizontal="right" vertical="center"/>
    </xf>
    <xf numFmtId="2" fontId="19" fillId="24" borderId="36" xfId="0" applyNumberFormat="1" applyFont="1" applyFill="1" applyBorder="1" applyAlignment="1">
      <alignment horizontal="right" vertical="center"/>
    </xf>
    <xf numFmtId="2" fontId="19" fillId="29" borderId="36" xfId="0" applyNumberFormat="1" applyFont="1" applyFill="1" applyBorder="1" applyAlignment="1">
      <alignment horizontal="right" vertical="center"/>
    </xf>
    <xf numFmtId="2" fontId="34" fillId="29" borderId="23" xfId="0" applyNumberFormat="1" applyFont="1" applyFill="1" applyBorder="1" applyAlignment="1">
      <alignment horizontal="right" vertical="center"/>
    </xf>
    <xf numFmtId="2" fontId="34" fillId="24" borderId="37" xfId="0" applyNumberFormat="1" applyFont="1" applyFill="1" applyBorder="1" applyAlignment="1">
      <alignment horizontal="right" vertical="center"/>
    </xf>
    <xf numFmtId="2" fontId="34" fillId="24" borderId="38" xfId="0" applyNumberFormat="1" applyFont="1" applyFill="1" applyBorder="1" applyAlignment="1">
      <alignment horizontal="right" vertical="center"/>
    </xf>
    <xf numFmtId="2" fontId="34" fillId="24" borderId="39" xfId="0" applyNumberFormat="1" applyFont="1" applyFill="1" applyBorder="1" applyAlignment="1">
      <alignment horizontal="right" vertical="center"/>
    </xf>
    <xf numFmtId="2" fontId="34" fillId="24" borderId="40" xfId="0" applyNumberFormat="1" applyFont="1" applyFill="1" applyBorder="1" applyAlignment="1">
      <alignment horizontal="right" vertical="center"/>
    </xf>
    <xf numFmtId="2" fontId="34" fillId="24" borderId="41" xfId="0" applyNumberFormat="1" applyFont="1" applyFill="1" applyBorder="1" applyAlignment="1">
      <alignment horizontal="right" vertical="center"/>
    </xf>
    <xf numFmtId="2" fontId="34" fillId="29" borderId="40" xfId="0" applyNumberFormat="1" applyFont="1" applyFill="1" applyBorder="1" applyAlignment="1">
      <alignment horizontal="right" vertical="center"/>
    </xf>
    <xf numFmtId="2" fontId="34" fillId="29" borderId="41" xfId="0" applyNumberFormat="1" applyFont="1" applyFill="1" applyBorder="1" applyAlignment="1">
      <alignment horizontal="right" vertical="center"/>
    </xf>
    <xf numFmtId="2" fontId="34" fillId="24" borderId="42" xfId="0" applyNumberFormat="1" applyFont="1" applyFill="1" applyBorder="1" applyAlignment="1">
      <alignment horizontal="right" vertical="center"/>
    </xf>
    <xf numFmtId="2" fontId="34" fillId="24" borderId="43" xfId="0" applyNumberFormat="1" applyFont="1" applyFill="1" applyBorder="1" applyAlignment="1">
      <alignment horizontal="right" vertical="center"/>
    </xf>
    <xf numFmtId="2" fontId="34" fillId="24" borderId="44" xfId="0" applyNumberFormat="1" applyFont="1" applyFill="1" applyBorder="1" applyAlignment="1">
      <alignment horizontal="right" vertical="center"/>
    </xf>
    <xf numFmtId="2" fontId="19" fillId="24" borderId="23" xfId="0" applyNumberFormat="1" applyFont="1" applyFill="1" applyBorder="1" applyAlignment="1">
      <alignment horizontal="right" vertical="center"/>
    </xf>
    <xf numFmtId="2" fontId="19" fillId="29" borderId="23" xfId="0" applyNumberFormat="1" applyFont="1" applyFill="1" applyBorder="1" applyAlignment="1">
      <alignment horizontal="right" vertical="center"/>
    </xf>
    <xf numFmtId="2" fontId="19" fillId="24" borderId="40" xfId="0" applyNumberFormat="1" applyFont="1" applyFill="1" applyBorder="1" applyAlignment="1">
      <alignment horizontal="right" vertical="center"/>
    </xf>
    <xf numFmtId="2" fontId="19" fillId="24" borderId="41" xfId="0" applyNumberFormat="1" applyFont="1" applyFill="1" applyBorder="1" applyAlignment="1">
      <alignment horizontal="right" vertical="center"/>
    </xf>
    <xf numFmtId="2" fontId="19" fillId="29" borderId="40" xfId="0" applyNumberFormat="1" applyFont="1" applyFill="1" applyBorder="1" applyAlignment="1">
      <alignment horizontal="right" vertical="center"/>
    </xf>
    <xf numFmtId="2" fontId="19" fillId="29" borderId="41" xfId="0" applyNumberFormat="1" applyFont="1" applyFill="1" applyBorder="1" applyAlignment="1">
      <alignment horizontal="right" vertical="center"/>
    </xf>
    <xf numFmtId="2" fontId="19" fillId="24" borderId="45" xfId="0" applyNumberFormat="1" applyFont="1" applyFill="1" applyBorder="1" applyAlignment="1">
      <alignment horizontal="right" vertical="center"/>
    </xf>
    <xf numFmtId="2" fontId="19" fillId="24" borderId="46" xfId="0" applyNumberFormat="1" applyFont="1" applyFill="1" applyBorder="1" applyAlignment="1">
      <alignment horizontal="right" vertical="center"/>
    </xf>
    <xf numFmtId="2" fontId="34" fillId="24" borderId="47" xfId="0" applyNumberFormat="1" applyFont="1" applyFill="1" applyBorder="1" applyAlignment="1">
      <alignment horizontal="right" vertical="center"/>
    </xf>
    <xf numFmtId="2" fontId="34" fillId="24" borderId="48" xfId="0" applyNumberFormat="1" applyFont="1" applyFill="1" applyBorder="1" applyAlignment="1">
      <alignment horizontal="right" vertical="center"/>
    </xf>
    <xf numFmtId="2" fontId="34" fillId="24" borderId="49" xfId="0" applyNumberFormat="1" applyFont="1" applyFill="1" applyBorder="1" applyAlignment="1">
      <alignment horizontal="right" vertical="center"/>
    </xf>
    <xf numFmtId="2" fontId="19" fillId="24" borderId="50" xfId="0" applyNumberFormat="1" applyFont="1" applyFill="1" applyBorder="1" applyAlignment="1">
      <alignment horizontal="right" vertical="center"/>
    </xf>
    <xf numFmtId="0" fontId="21" fillId="27" borderId="51" xfId="0" applyFont="1" applyFill="1" applyBorder="1" applyAlignment="1">
      <alignment horizontal="center"/>
    </xf>
    <xf numFmtId="2" fontId="21" fillId="27" borderId="52" xfId="0" applyNumberFormat="1" applyFont="1" applyFill="1" applyBorder="1" applyAlignment="1">
      <alignment horizontal="center" vertical="center" textRotation="90"/>
    </xf>
    <xf numFmtId="2" fontId="21" fillId="27" borderId="53" xfId="0" applyNumberFormat="1" applyFont="1" applyFill="1" applyBorder="1" applyAlignment="1">
      <alignment horizontal="center" vertical="center"/>
    </xf>
    <xf numFmtId="2" fontId="19" fillId="24" borderId="54" xfId="0" applyNumberFormat="1" applyFont="1" applyFill="1" applyBorder="1" applyAlignment="1">
      <alignment horizontal="right" vertical="center"/>
    </xf>
    <xf numFmtId="2" fontId="19" fillId="24" borderId="55" xfId="0" applyNumberFormat="1" applyFont="1" applyFill="1" applyBorder="1" applyAlignment="1">
      <alignment horizontal="right" vertical="center"/>
    </xf>
    <xf numFmtId="2" fontId="19" fillId="24" borderId="56" xfId="0" applyNumberFormat="1" applyFont="1" applyFill="1" applyBorder="1" applyAlignment="1">
      <alignment horizontal="right" vertical="center"/>
    </xf>
    <xf numFmtId="2" fontId="19" fillId="24" borderId="57" xfId="0" applyNumberFormat="1" applyFont="1" applyFill="1" applyBorder="1" applyAlignment="1">
      <alignment horizontal="right" vertical="center"/>
    </xf>
    <xf numFmtId="2" fontId="19" fillId="29" borderId="57" xfId="0" applyNumberFormat="1" applyFont="1" applyFill="1" applyBorder="1" applyAlignment="1">
      <alignment horizontal="right" vertical="center"/>
    </xf>
    <xf numFmtId="0" fontId="0" fillId="0" borderId="58" xfId="0" applyFont="1" applyBorder="1" applyAlignment="1">
      <alignment/>
    </xf>
    <xf numFmtId="2" fontId="19" fillId="24" borderId="59" xfId="0" applyNumberFormat="1" applyFont="1" applyFill="1" applyBorder="1" applyAlignment="1">
      <alignment horizontal="right" vertical="center"/>
    </xf>
    <xf numFmtId="2" fontId="19" fillId="24" borderId="60" xfId="0" applyNumberFormat="1" applyFont="1" applyFill="1" applyBorder="1" applyAlignment="1">
      <alignment horizontal="right" vertical="center"/>
    </xf>
    <xf numFmtId="2" fontId="19" fillId="24" borderId="61" xfId="0" applyNumberFormat="1" applyFont="1" applyFill="1" applyBorder="1" applyAlignment="1">
      <alignment horizontal="right" vertical="center"/>
    </xf>
    <xf numFmtId="2" fontId="19" fillId="24" borderId="62" xfId="0" applyNumberFormat="1" applyFont="1" applyFill="1" applyBorder="1" applyAlignment="1">
      <alignment horizontal="right" vertical="center"/>
    </xf>
    <xf numFmtId="2" fontId="34" fillId="24" borderId="63" xfId="0" applyNumberFormat="1" applyFont="1" applyFill="1" applyBorder="1" applyAlignment="1">
      <alignment horizontal="right" vertical="center"/>
    </xf>
    <xf numFmtId="2" fontId="34" fillId="24" borderId="45" xfId="0" applyNumberFormat="1" applyFont="1" applyFill="1" applyBorder="1" applyAlignment="1">
      <alignment horizontal="right" vertical="center"/>
    </xf>
    <xf numFmtId="2" fontId="34" fillId="24" borderId="64" xfId="0" applyNumberFormat="1" applyFont="1" applyFill="1" applyBorder="1" applyAlignment="1">
      <alignment horizontal="right" vertical="center"/>
    </xf>
    <xf numFmtId="2" fontId="19" fillId="24" borderId="47" xfId="0" applyNumberFormat="1" applyFont="1" applyFill="1" applyBorder="1" applyAlignment="1">
      <alignment horizontal="right" vertical="center"/>
    </xf>
    <xf numFmtId="2" fontId="19" fillId="24" borderId="48" xfId="0" applyNumberFormat="1" applyFont="1" applyFill="1" applyBorder="1" applyAlignment="1">
      <alignment horizontal="right" vertical="center"/>
    </xf>
    <xf numFmtId="2" fontId="19" fillId="24" borderId="49" xfId="0" applyNumberFormat="1" applyFont="1" applyFill="1" applyBorder="1" applyAlignment="1">
      <alignment horizontal="right" vertical="center"/>
    </xf>
    <xf numFmtId="2" fontId="19" fillId="24" borderId="65" xfId="0" applyNumberFormat="1" applyFont="1" applyFill="1" applyBorder="1" applyAlignment="1">
      <alignment horizontal="right" vertical="center"/>
    </xf>
    <xf numFmtId="2" fontId="34" fillId="24" borderId="66" xfId="0" applyNumberFormat="1" applyFont="1" applyFill="1" applyBorder="1" applyAlignment="1">
      <alignment horizontal="right" vertical="center"/>
    </xf>
    <xf numFmtId="2" fontId="34" fillId="24" borderId="65" xfId="0" applyNumberFormat="1" applyFont="1" applyFill="1" applyBorder="1" applyAlignment="1">
      <alignment horizontal="right" vertical="center"/>
    </xf>
    <xf numFmtId="2" fontId="34" fillId="24" borderId="67" xfId="0" applyNumberFormat="1" applyFont="1" applyFill="1" applyBorder="1" applyAlignment="1">
      <alignment horizontal="right" vertical="center"/>
    </xf>
    <xf numFmtId="0" fontId="21" fillId="3" borderId="51" xfId="0" applyFont="1" applyFill="1" applyBorder="1" applyAlignment="1">
      <alignment horizontal="center"/>
    </xf>
    <xf numFmtId="2" fontId="21" fillId="3" borderId="52" xfId="0" applyNumberFormat="1" applyFont="1" applyFill="1" applyBorder="1" applyAlignment="1">
      <alignment horizontal="center" vertical="center" textRotation="90"/>
    </xf>
    <xf numFmtId="2" fontId="21" fillId="3" borderId="53" xfId="0" applyNumberFormat="1" applyFont="1" applyFill="1" applyBorder="1" applyAlignment="1">
      <alignment horizontal="center" vertical="center"/>
    </xf>
    <xf numFmtId="0" fontId="19" fillId="29" borderId="68" xfId="0" applyFont="1" applyFill="1" applyBorder="1" applyAlignment="1">
      <alignment horizontal="left" vertical="center"/>
    </xf>
    <xf numFmtId="2" fontId="19" fillId="29" borderId="42" xfId="0" applyNumberFormat="1" applyFont="1" applyFill="1" applyBorder="1" applyAlignment="1">
      <alignment horizontal="right" vertical="center"/>
    </xf>
    <xf numFmtId="2" fontId="19" fillId="29" borderId="43" xfId="0" applyNumberFormat="1" applyFont="1" applyFill="1" applyBorder="1" applyAlignment="1">
      <alignment horizontal="right" vertical="center"/>
    </xf>
    <xf numFmtId="2" fontId="19" fillId="29" borderId="44" xfId="0" applyNumberFormat="1" applyFont="1" applyFill="1" applyBorder="1" applyAlignment="1">
      <alignment horizontal="right" vertical="center"/>
    </xf>
    <xf numFmtId="2" fontId="34" fillId="29" borderId="42" xfId="0" applyNumberFormat="1" applyFont="1" applyFill="1" applyBorder="1" applyAlignment="1">
      <alignment horizontal="right" vertical="center"/>
    </xf>
    <xf numFmtId="2" fontId="34" fillId="29" borderId="43" xfId="0" applyNumberFormat="1" applyFont="1" applyFill="1" applyBorder="1" applyAlignment="1">
      <alignment horizontal="right" vertical="center"/>
    </xf>
    <xf numFmtId="2" fontId="34" fillId="29" borderId="44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left"/>
    </xf>
    <xf numFmtId="0" fontId="23" fillId="0" borderId="25" xfId="0" applyFont="1" applyFill="1" applyBorder="1" applyAlignment="1">
      <alignment/>
    </xf>
    <xf numFmtId="0" fontId="23" fillId="0" borderId="25" xfId="0" applyFont="1" applyBorder="1" applyAlignment="1">
      <alignment/>
    </xf>
    <xf numFmtId="0" fontId="23" fillId="0" borderId="24" xfId="0" applyFont="1" applyFill="1" applyBorder="1" applyAlignment="1">
      <alignment/>
    </xf>
    <xf numFmtId="0" fontId="23" fillId="26" borderId="25" xfId="0" applyFont="1" applyFill="1" applyBorder="1" applyAlignment="1">
      <alignment/>
    </xf>
    <xf numFmtId="0" fontId="23" fillId="26" borderId="69" xfId="0" applyFont="1" applyFill="1" applyBorder="1" applyAlignment="1">
      <alignment/>
    </xf>
    <xf numFmtId="0" fontId="23" fillId="26" borderId="70" xfId="0" applyFont="1" applyFill="1" applyBorder="1" applyAlignment="1">
      <alignment/>
    </xf>
    <xf numFmtId="0" fontId="23" fillId="0" borderId="71" xfId="0" applyFont="1" applyFill="1" applyBorder="1" applyAlignment="1">
      <alignment/>
    </xf>
    <xf numFmtId="0" fontId="23" fillId="0" borderId="72" xfId="0" applyFont="1" applyBorder="1" applyAlignment="1">
      <alignment/>
    </xf>
    <xf numFmtId="0" fontId="34" fillId="28" borderId="25" xfId="0" applyFont="1" applyFill="1" applyBorder="1" applyAlignment="1">
      <alignment/>
    </xf>
    <xf numFmtId="0" fontId="34" fillId="28" borderId="72" xfId="0" applyFont="1" applyFill="1" applyBorder="1" applyAlignment="1">
      <alignment/>
    </xf>
    <xf numFmtId="0" fontId="23" fillId="0" borderId="58" xfId="0" applyFont="1" applyBorder="1" applyAlignment="1">
      <alignment/>
    </xf>
    <xf numFmtId="2" fontId="21" fillId="3" borderId="73" xfId="0" applyNumberFormat="1" applyFont="1" applyFill="1" applyBorder="1" applyAlignment="1">
      <alignment horizontal="center" vertical="center"/>
    </xf>
    <xf numFmtId="2" fontId="21" fillId="27" borderId="73" xfId="0" applyNumberFormat="1" applyFont="1" applyFill="1" applyBorder="1" applyAlignment="1">
      <alignment horizontal="center" vertical="center"/>
    </xf>
    <xf numFmtId="2" fontId="21" fillId="3" borderId="74" xfId="0" applyNumberFormat="1" applyFont="1" applyFill="1" applyBorder="1" applyAlignment="1">
      <alignment horizontal="center" vertical="center" textRotation="90"/>
    </xf>
    <xf numFmtId="2" fontId="19" fillId="24" borderId="75" xfId="0" applyNumberFormat="1" applyFont="1" applyFill="1" applyBorder="1" applyAlignment="1">
      <alignment horizontal="right" vertical="center"/>
    </xf>
    <xf numFmtId="2" fontId="34" fillId="24" borderId="76" xfId="0" applyNumberFormat="1" applyFont="1" applyFill="1" applyBorder="1" applyAlignment="1">
      <alignment horizontal="right" vertical="center"/>
    </xf>
    <xf numFmtId="2" fontId="34" fillId="24" borderId="77" xfId="0" applyNumberFormat="1" applyFont="1" applyFill="1" applyBorder="1" applyAlignment="1">
      <alignment horizontal="right" vertical="center"/>
    </xf>
    <xf numFmtId="2" fontId="34" fillId="24" borderId="33" xfId="0" applyNumberFormat="1" applyFont="1" applyFill="1" applyBorder="1" applyAlignment="1">
      <alignment horizontal="right" vertical="center"/>
    </xf>
    <xf numFmtId="2" fontId="19" fillId="24" borderId="33" xfId="0" applyNumberFormat="1" applyFont="1" applyFill="1" applyBorder="1" applyAlignment="1">
      <alignment horizontal="right" vertical="center"/>
    </xf>
    <xf numFmtId="2" fontId="19" fillId="24" borderId="28" xfId="0" applyNumberFormat="1" applyFont="1" applyFill="1" applyBorder="1" applyAlignment="1">
      <alignment horizontal="right" vertical="center"/>
    </xf>
    <xf numFmtId="2" fontId="19" fillId="24" borderId="78" xfId="0" applyNumberFormat="1" applyFont="1" applyFill="1" applyBorder="1" applyAlignment="1">
      <alignment horizontal="right" vertical="center"/>
    </xf>
    <xf numFmtId="2" fontId="34" fillId="24" borderId="79" xfId="0" applyNumberFormat="1" applyFont="1" applyFill="1" applyBorder="1" applyAlignment="1">
      <alignment horizontal="right" vertical="center"/>
    </xf>
    <xf numFmtId="2" fontId="34" fillId="24" borderId="80" xfId="0" applyNumberFormat="1" applyFont="1" applyFill="1" applyBorder="1" applyAlignment="1">
      <alignment horizontal="right" vertical="center"/>
    </xf>
    <xf numFmtId="2" fontId="34" fillId="24" borderId="81" xfId="0" applyNumberFormat="1" applyFont="1" applyFill="1" applyBorder="1" applyAlignment="1">
      <alignment horizontal="right" vertical="center"/>
    </xf>
    <xf numFmtId="2" fontId="19" fillId="24" borderId="81" xfId="0" applyNumberFormat="1" applyFont="1" applyFill="1" applyBorder="1" applyAlignment="1">
      <alignment horizontal="right" vertical="center"/>
    </xf>
    <xf numFmtId="2" fontId="21" fillId="27" borderId="74" xfId="0" applyNumberFormat="1" applyFont="1" applyFill="1" applyBorder="1" applyAlignment="1">
      <alignment horizontal="center" vertical="center" textRotation="90"/>
    </xf>
    <xf numFmtId="0" fontId="21" fillId="27" borderId="76" xfId="0" applyFont="1" applyFill="1" applyBorder="1" applyAlignment="1">
      <alignment horizontal="center"/>
    </xf>
    <xf numFmtId="2" fontId="21" fillId="27" borderId="82" xfId="0" applyNumberFormat="1" applyFont="1" applyFill="1" applyBorder="1" applyAlignment="1">
      <alignment horizontal="center" vertical="center" textRotation="90"/>
    </xf>
    <xf numFmtId="2" fontId="21" fillId="27" borderId="83" xfId="0" applyNumberFormat="1" applyFont="1" applyFill="1" applyBorder="1" applyAlignment="1">
      <alignment horizontal="center" vertical="center" textRotation="90"/>
    </xf>
    <xf numFmtId="2" fontId="19" fillId="24" borderId="77" xfId="0" applyNumberFormat="1" applyFont="1" applyFill="1" applyBorder="1" applyAlignment="1">
      <alignment horizontal="right" vertical="center"/>
    </xf>
    <xf numFmtId="2" fontId="19" fillId="24" borderId="80" xfId="0" applyNumberFormat="1" applyFont="1" applyFill="1" applyBorder="1" applyAlignment="1">
      <alignment horizontal="right" vertical="center"/>
    </xf>
    <xf numFmtId="0" fontId="21" fillId="27" borderId="84" xfId="0" applyFont="1" applyFill="1" applyBorder="1" applyAlignment="1">
      <alignment horizontal="center"/>
    </xf>
    <xf numFmtId="2" fontId="21" fillId="27" borderId="85" xfId="0" applyNumberFormat="1" applyFont="1" applyFill="1" applyBorder="1" applyAlignment="1">
      <alignment horizontal="center" vertical="center" textRotation="90"/>
    </xf>
    <xf numFmtId="2" fontId="21" fillId="27" borderId="86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1" fillId="27" borderId="87" xfId="0" applyFont="1" applyFill="1" applyBorder="1" applyAlignment="1">
      <alignment horizontal="center"/>
    </xf>
    <xf numFmtId="2" fontId="21" fillId="27" borderId="88" xfId="0" applyNumberFormat="1" applyFont="1" applyFill="1" applyBorder="1" applyAlignment="1">
      <alignment horizontal="center" vertical="center" textRotation="90"/>
    </xf>
    <xf numFmtId="0" fontId="21" fillId="3" borderId="87" xfId="0" applyFont="1" applyFill="1" applyBorder="1" applyAlignment="1">
      <alignment horizontal="center"/>
    </xf>
    <xf numFmtId="2" fontId="21" fillId="3" borderId="88" xfId="0" applyNumberFormat="1" applyFont="1" applyFill="1" applyBorder="1" applyAlignment="1">
      <alignment horizontal="center" vertical="center" textRotation="90"/>
    </xf>
    <xf numFmtId="0" fontId="23" fillId="26" borderId="24" xfId="0" applyFont="1" applyFill="1" applyBorder="1" applyAlignment="1">
      <alignment/>
    </xf>
    <xf numFmtId="0" fontId="23" fillId="26" borderId="58" xfId="0" applyFont="1" applyFill="1" applyBorder="1" applyAlignment="1">
      <alignment/>
    </xf>
    <xf numFmtId="2" fontId="19" fillId="24" borderId="89" xfId="0" applyNumberFormat="1" applyFont="1" applyFill="1" applyBorder="1" applyAlignment="1">
      <alignment horizontal="right" vertical="center"/>
    </xf>
    <xf numFmtId="2" fontId="19" fillId="24" borderId="90" xfId="0" applyNumberFormat="1" applyFont="1" applyFill="1" applyBorder="1" applyAlignment="1">
      <alignment horizontal="right" vertical="center"/>
    </xf>
    <xf numFmtId="2" fontId="34" fillId="24" borderId="91" xfId="0" applyNumberFormat="1" applyFont="1" applyFill="1" applyBorder="1" applyAlignment="1">
      <alignment horizontal="right" vertical="center"/>
    </xf>
    <xf numFmtId="2" fontId="34" fillId="24" borderId="90" xfId="0" applyNumberFormat="1" applyFont="1" applyFill="1" applyBorder="1" applyAlignment="1">
      <alignment horizontal="right" vertical="center"/>
    </xf>
    <xf numFmtId="2" fontId="34" fillId="24" borderId="92" xfId="0" applyNumberFormat="1" applyFont="1" applyFill="1" applyBorder="1" applyAlignment="1">
      <alignment horizontal="right" vertical="center"/>
    </xf>
    <xf numFmtId="1" fontId="23" fillId="0" borderId="11" xfId="0" applyNumberFormat="1" applyFont="1" applyFill="1" applyBorder="1" applyAlignment="1">
      <alignment/>
    </xf>
    <xf numFmtId="1" fontId="23" fillId="0" borderId="29" xfId="0" applyNumberFormat="1" applyFont="1" applyFill="1" applyBorder="1" applyAlignment="1">
      <alignment/>
    </xf>
    <xf numFmtId="173" fontId="29" fillId="24" borderId="93" xfId="0" applyNumberFormat="1" applyFont="1" applyFill="1" applyBorder="1" applyAlignment="1">
      <alignment/>
    </xf>
    <xf numFmtId="0" fontId="23" fillId="24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left"/>
    </xf>
    <xf numFmtId="0" fontId="23" fillId="0" borderId="96" xfId="0" applyFont="1" applyFill="1" applyBorder="1" applyAlignment="1">
      <alignment horizontal="left"/>
    </xf>
    <xf numFmtId="0" fontId="23" fillId="24" borderId="96" xfId="0" applyFont="1" applyFill="1" applyBorder="1" applyAlignment="1">
      <alignment horizontal="left"/>
    </xf>
    <xf numFmtId="0" fontId="24" fillId="24" borderId="97" xfId="0" applyFont="1" applyFill="1" applyBorder="1" applyAlignment="1">
      <alignment horizontal="center" vertical="center"/>
    </xf>
    <xf numFmtId="1" fontId="24" fillId="24" borderId="82" xfId="0" applyNumberFormat="1" applyFont="1" applyFill="1" applyBorder="1" applyAlignment="1">
      <alignment horizontal="center" vertical="center"/>
    </xf>
    <xf numFmtId="0" fontId="24" fillId="24" borderId="98" xfId="0" applyFont="1" applyFill="1" applyBorder="1" applyAlignment="1">
      <alignment horizontal="center" vertical="center"/>
    </xf>
    <xf numFmtId="173" fontId="23" fillId="0" borderId="27" xfId="0" applyNumberFormat="1" applyFont="1" applyFill="1" applyBorder="1" applyAlignment="1">
      <alignment/>
    </xf>
    <xf numFmtId="173" fontId="26" fillId="0" borderId="99" xfId="0" applyNumberFormat="1" applyFont="1" applyFill="1" applyBorder="1" applyAlignment="1">
      <alignment/>
    </xf>
    <xf numFmtId="173" fontId="23" fillId="0" borderId="30" xfId="0" applyNumberFormat="1" applyFont="1" applyFill="1" applyBorder="1" applyAlignment="1">
      <alignment/>
    </xf>
    <xf numFmtId="173" fontId="23" fillId="24" borderId="27" xfId="0" applyNumberFormat="1" applyFont="1" applyFill="1" applyBorder="1" applyAlignment="1">
      <alignment/>
    </xf>
    <xf numFmtId="173" fontId="26" fillId="24" borderId="99" xfId="0" applyNumberFormat="1" applyFont="1" applyFill="1" applyBorder="1" applyAlignment="1">
      <alignment/>
    </xf>
    <xf numFmtId="1" fontId="23" fillId="24" borderId="59" xfId="0" applyNumberFormat="1" applyFont="1" applyFill="1" applyBorder="1" applyAlignment="1">
      <alignment/>
    </xf>
    <xf numFmtId="0" fontId="0" fillId="0" borderId="69" xfId="0" applyFont="1" applyFill="1" applyBorder="1" applyAlignment="1">
      <alignment/>
    </xf>
    <xf numFmtId="173" fontId="23" fillId="0" borderId="66" xfId="0" applyNumberFormat="1" applyFont="1" applyFill="1" applyBorder="1" applyAlignment="1">
      <alignment/>
    </xf>
    <xf numFmtId="1" fontId="23" fillId="0" borderId="46" xfId="0" applyNumberFormat="1" applyFont="1" applyFill="1" applyBorder="1" applyAlignment="1">
      <alignment/>
    </xf>
    <xf numFmtId="173" fontId="26" fillId="0" borderId="100" xfId="0" applyNumberFormat="1" applyFont="1" applyFill="1" applyBorder="1" applyAlignment="1">
      <alignment/>
    </xf>
    <xf numFmtId="173" fontId="29" fillId="24" borderId="101" xfId="0" applyNumberFormat="1" applyFont="1" applyFill="1" applyBorder="1" applyAlignment="1">
      <alignment/>
    </xf>
    <xf numFmtId="0" fontId="23" fillId="24" borderId="102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1" fontId="24" fillId="24" borderId="52" xfId="0" applyNumberFormat="1" applyFont="1" applyFill="1" applyBorder="1" applyAlignment="1">
      <alignment horizontal="center" vertical="center"/>
    </xf>
    <xf numFmtId="0" fontId="24" fillId="24" borderId="103" xfId="0" applyFont="1" applyFill="1" applyBorder="1" applyAlignment="1">
      <alignment horizontal="center" vertical="center"/>
    </xf>
    <xf numFmtId="0" fontId="29" fillId="24" borderId="10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73" fontId="23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6" fillId="31" borderId="23" xfId="0" applyNumberFormat="1" applyFont="1" applyFill="1" applyBorder="1" applyAlignment="1">
      <alignment/>
    </xf>
    <xf numFmtId="173" fontId="26" fillId="31" borderId="38" xfId="0" applyNumberFormat="1" applyFont="1" applyFill="1" applyBorder="1" applyAlignment="1">
      <alignment/>
    </xf>
    <xf numFmtId="173" fontId="26" fillId="31" borderId="43" xfId="0" applyNumberFormat="1" applyFont="1" applyFill="1" applyBorder="1" applyAlignment="1">
      <alignment/>
    </xf>
    <xf numFmtId="173" fontId="26" fillId="31" borderId="44" xfId="0" applyNumberFormat="1" applyFont="1" applyFill="1" applyBorder="1" applyAlignment="1">
      <alignment/>
    </xf>
    <xf numFmtId="173" fontId="26" fillId="31" borderId="39" xfId="0" applyNumberFormat="1" applyFont="1" applyFill="1" applyBorder="1" applyAlignment="1">
      <alignment/>
    </xf>
    <xf numFmtId="173" fontId="23" fillId="0" borderId="37" xfId="0" applyNumberFormat="1" applyFont="1" applyFill="1" applyBorder="1" applyAlignment="1">
      <alignment/>
    </xf>
    <xf numFmtId="1" fontId="23" fillId="0" borderId="38" xfId="0" applyNumberFormat="1" applyFont="1" applyFill="1" applyBorder="1" applyAlignment="1">
      <alignment/>
    </xf>
    <xf numFmtId="173" fontId="26" fillId="0" borderId="39" xfId="0" applyNumberFormat="1" applyFont="1" applyFill="1" applyBorder="1" applyAlignment="1">
      <alignment/>
    </xf>
    <xf numFmtId="173" fontId="23" fillId="0" borderId="105" xfId="0" applyNumberFormat="1" applyFont="1" applyFill="1" applyBorder="1" applyAlignment="1">
      <alignment/>
    </xf>
    <xf numFmtId="173" fontId="23" fillId="0" borderId="42" xfId="0" applyNumberFormat="1" applyFont="1" applyFill="1" applyBorder="1" applyAlignment="1">
      <alignment/>
    </xf>
    <xf numFmtId="1" fontId="23" fillId="0" borderId="43" xfId="0" applyNumberFormat="1" applyFont="1" applyFill="1" applyBorder="1" applyAlignment="1">
      <alignment/>
    </xf>
    <xf numFmtId="173" fontId="26" fillId="0" borderId="44" xfId="0" applyNumberFormat="1" applyFont="1" applyFill="1" applyBorder="1" applyAlignment="1">
      <alignment/>
    </xf>
    <xf numFmtId="173" fontId="23" fillId="0" borderId="106" xfId="0" applyNumberFormat="1" applyFont="1" applyFill="1" applyBorder="1" applyAlignment="1">
      <alignment/>
    </xf>
    <xf numFmtId="173" fontId="26" fillId="0" borderId="107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3" fontId="26" fillId="32" borderId="39" xfId="0" applyNumberFormat="1" applyFont="1" applyFill="1" applyBorder="1" applyAlignment="1">
      <alignment/>
    </xf>
    <xf numFmtId="173" fontId="26" fillId="32" borderId="108" xfId="0" applyNumberFormat="1" applyFont="1" applyFill="1" applyBorder="1" applyAlignment="1">
      <alignment/>
    </xf>
    <xf numFmtId="173" fontId="26" fillId="26" borderId="107" xfId="0" applyNumberFormat="1" applyFont="1" applyFill="1" applyBorder="1" applyAlignment="1">
      <alignment/>
    </xf>
    <xf numFmtId="0" fontId="0" fillId="26" borderId="23" xfId="0" applyFont="1" applyFill="1" applyBorder="1" applyAlignment="1">
      <alignment/>
    </xf>
    <xf numFmtId="173" fontId="23" fillId="24" borderId="12" xfId="0" applyNumberFormat="1" applyFont="1" applyFill="1" applyBorder="1" applyAlignment="1">
      <alignment/>
    </xf>
    <xf numFmtId="0" fontId="0" fillId="26" borderId="25" xfId="0" applyFont="1" applyFill="1" applyBorder="1" applyAlignment="1">
      <alignment/>
    </xf>
    <xf numFmtId="0" fontId="23" fillId="26" borderId="0" xfId="0" applyFont="1" applyFill="1" applyBorder="1" applyAlignment="1">
      <alignment horizontal="left"/>
    </xf>
    <xf numFmtId="0" fontId="23" fillId="25" borderId="0" xfId="0" applyFont="1" applyFill="1" applyBorder="1" applyAlignment="1">
      <alignment horizontal="left"/>
    </xf>
    <xf numFmtId="0" fontId="23" fillId="26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173" fontId="23" fillId="24" borderId="23" xfId="0" applyNumberFormat="1" applyFont="1" applyFill="1" applyBorder="1" applyAlignment="1">
      <alignment/>
    </xf>
    <xf numFmtId="1" fontId="23" fillId="24" borderId="23" xfId="0" applyNumberFormat="1" applyFont="1" applyFill="1" applyBorder="1" applyAlignment="1">
      <alignment/>
    </xf>
    <xf numFmtId="173" fontId="26" fillId="24" borderId="23" xfId="0" applyNumberFormat="1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24" fillId="0" borderId="23" xfId="0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horizontal="center" vertical="center"/>
    </xf>
    <xf numFmtId="173" fontId="23" fillId="0" borderId="23" xfId="0" applyNumberFormat="1" applyFont="1" applyFill="1" applyBorder="1" applyAlignment="1">
      <alignment/>
    </xf>
    <xf numFmtId="1" fontId="23" fillId="0" borderId="23" xfId="0" applyNumberFormat="1" applyFont="1" applyFill="1" applyBorder="1" applyAlignment="1">
      <alignment/>
    </xf>
    <xf numFmtId="173" fontId="26" fillId="0" borderId="23" xfId="0" applyNumberFormat="1" applyFont="1" applyFill="1" applyBorder="1" applyAlignment="1">
      <alignment/>
    </xf>
    <xf numFmtId="173" fontId="26" fillId="32" borderId="23" xfId="0" applyNumberFormat="1" applyFont="1" applyFill="1" applyBorder="1" applyAlignment="1">
      <alignment/>
    </xf>
    <xf numFmtId="173" fontId="23" fillId="26" borderId="12" xfId="0" applyNumberFormat="1" applyFont="1" applyFill="1" applyBorder="1" applyAlignment="1">
      <alignment/>
    </xf>
    <xf numFmtId="1" fontId="23" fillId="26" borderId="11" xfId="0" applyNumberFormat="1" applyFont="1" applyFill="1" applyBorder="1" applyAlignment="1">
      <alignment/>
    </xf>
    <xf numFmtId="173" fontId="26" fillId="26" borderId="21" xfId="0" applyNumberFormat="1" applyFont="1" applyFill="1" applyBorder="1" applyAlignment="1">
      <alignment/>
    </xf>
    <xf numFmtId="173" fontId="23" fillId="26" borderId="20" xfId="0" applyNumberFormat="1" applyFont="1" applyFill="1" applyBorder="1" applyAlignment="1">
      <alignment/>
    </xf>
    <xf numFmtId="0" fontId="24" fillId="26" borderId="0" xfId="0" applyFont="1" applyFill="1" applyBorder="1" applyAlignment="1">
      <alignment/>
    </xf>
    <xf numFmtId="1" fontId="23" fillId="26" borderId="0" xfId="0" applyNumberFormat="1" applyFont="1" applyFill="1" applyBorder="1" applyAlignment="1">
      <alignment/>
    </xf>
    <xf numFmtId="173" fontId="26" fillId="26" borderId="0" xfId="0" applyNumberFormat="1" applyFont="1" applyFill="1" applyBorder="1" applyAlignment="1">
      <alignment/>
    </xf>
    <xf numFmtId="173" fontId="23" fillId="26" borderId="0" xfId="0" applyNumberFormat="1" applyFont="1" applyFill="1" applyBorder="1" applyAlignment="1">
      <alignment/>
    </xf>
    <xf numFmtId="0" fontId="28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/>
    </xf>
    <xf numFmtId="173" fontId="23" fillId="26" borderId="23" xfId="0" applyNumberFormat="1" applyFont="1" applyFill="1" applyBorder="1" applyAlignment="1">
      <alignment/>
    </xf>
    <xf numFmtId="1" fontId="23" fillId="26" borderId="23" xfId="0" applyNumberFormat="1" applyFont="1" applyFill="1" applyBorder="1" applyAlignment="1">
      <alignment/>
    </xf>
    <xf numFmtId="173" fontId="26" fillId="26" borderId="23" xfId="0" applyNumberFormat="1" applyFont="1" applyFill="1" applyBorder="1" applyAlignment="1">
      <alignment/>
    </xf>
    <xf numFmtId="0" fontId="24" fillId="24" borderId="109" xfId="0" applyFont="1" applyFill="1" applyBorder="1" applyAlignment="1">
      <alignment horizontal="center" vertical="center"/>
    </xf>
    <xf numFmtId="1" fontId="24" fillId="24" borderId="110" xfId="0" applyNumberFormat="1" applyFont="1" applyFill="1" applyBorder="1" applyAlignment="1">
      <alignment horizontal="center" vertical="center"/>
    </xf>
    <xf numFmtId="0" fontId="24" fillId="24" borderId="111" xfId="0" applyFont="1" applyFill="1" applyBorder="1" applyAlignment="1">
      <alignment horizontal="center" vertical="center"/>
    </xf>
    <xf numFmtId="0" fontId="29" fillId="24" borderId="112" xfId="0" applyFont="1" applyFill="1" applyBorder="1" applyAlignment="1">
      <alignment horizontal="center" vertical="center"/>
    </xf>
    <xf numFmtId="173" fontId="29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26" borderId="58" xfId="0" applyFont="1" applyFill="1" applyBorder="1" applyAlignment="1">
      <alignment/>
    </xf>
    <xf numFmtId="173" fontId="23" fillId="24" borderId="37" xfId="0" applyNumberFormat="1" applyFont="1" applyFill="1" applyBorder="1" applyAlignment="1">
      <alignment/>
    </xf>
    <xf numFmtId="1" fontId="23" fillId="24" borderId="38" xfId="0" applyNumberFormat="1" applyFont="1" applyFill="1" applyBorder="1" applyAlignment="1">
      <alignment/>
    </xf>
    <xf numFmtId="173" fontId="26" fillId="24" borderId="38" xfId="0" applyNumberFormat="1" applyFont="1" applyFill="1" applyBorder="1" applyAlignment="1">
      <alignment/>
    </xf>
    <xf numFmtId="173" fontId="23" fillId="24" borderId="38" xfId="0" applyNumberFormat="1" applyFont="1" applyFill="1" applyBorder="1" applyAlignment="1">
      <alignment/>
    </xf>
    <xf numFmtId="173" fontId="26" fillId="24" borderId="39" xfId="0" applyNumberFormat="1" applyFont="1" applyFill="1" applyBorder="1" applyAlignment="1">
      <alignment/>
    </xf>
    <xf numFmtId="173" fontId="23" fillId="24" borderId="42" xfId="0" applyNumberFormat="1" applyFont="1" applyFill="1" applyBorder="1" applyAlignment="1">
      <alignment/>
    </xf>
    <xf numFmtId="1" fontId="23" fillId="24" borderId="43" xfId="0" applyNumberFormat="1" applyFont="1" applyFill="1" applyBorder="1" applyAlignment="1">
      <alignment/>
    </xf>
    <xf numFmtId="173" fontId="26" fillId="24" borderId="43" xfId="0" applyNumberFormat="1" applyFont="1" applyFill="1" applyBorder="1" applyAlignment="1">
      <alignment/>
    </xf>
    <xf numFmtId="173" fontId="23" fillId="24" borderId="43" xfId="0" applyNumberFormat="1" applyFont="1" applyFill="1" applyBorder="1" applyAlignment="1">
      <alignment/>
    </xf>
    <xf numFmtId="173" fontId="26" fillId="24" borderId="44" xfId="0" applyNumberFormat="1" applyFont="1" applyFill="1" applyBorder="1" applyAlignment="1">
      <alignment/>
    </xf>
    <xf numFmtId="0" fontId="0" fillId="26" borderId="24" xfId="0" applyFont="1" applyFill="1" applyBorder="1" applyAlignment="1">
      <alignment/>
    </xf>
    <xf numFmtId="0" fontId="0" fillId="26" borderId="58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3" fillId="24" borderId="58" xfId="0" applyFont="1" applyFill="1" applyBorder="1" applyAlignment="1">
      <alignment horizontal="left"/>
    </xf>
    <xf numFmtId="0" fontId="35" fillId="24" borderId="24" xfId="0" applyFont="1" applyFill="1" applyBorder="1" applyAlignment="1">
      <alignment horizontal="left"/>
    </xf>
    <xf numFmtId="0" fontId="35" fillId="24" borderId="58" xfId="0" applyFont="1" applyFill="1" applyBorder="1" applyAlignment="1">
      <alignment horizontal="left"/>
    </xf>
    <xf numFmtId="0" fontId="33" fillId="26" borderId="25" xfId="0" applyFont="1" applyFill="1" applyBorder="1" applyAlignment="1">
      <alignment/>
    </xf>
    <xf numFmtId="173" fontId="23" fillId="29" borderId="12" xfId="0" applyNumberFormat="1" applyFont="1" applyFill="1" applyBorder="1" applyAlignment="1">
      <alignment/>
    </xf>
    <xf numFmtId="1" fontId="23" fillId="29" borderId="11" xfId="0" applyNumberFormat="1" applyFont="1" applyFill="1" applyBorder="1" applyAlignment="1">
      <alignment/>
    </xf>
    <xf numFmtId="173" fontId="26" fillId="29" borderId="21" xfId="0" applyNumberFormat="1" applyFont="1" applyFill="1" applyBorder="1" applyAlignment="1">
      <alignment/>
    </xf>
    <xf numFmtId="173" fontId="23" fillId="29" borderId="20" xfId="0" applyNumberFormat="1" applyFont="1" applyFill="1" applyBorder="1" applyAlignment="1">
      <alignment/>
    </xf>
    <xf numFmtId="173" fontId="29" fillId="29" borderId="17" xfId="0" applyNumberFormat="1" applyFont="1" applyFill="1" applyBorder="1" applyAlignment="1">
      <alignment/>
    </xf>
    <xf numFmtId="0" fontId="23" fillId="24" borderId="113" xfId="0" applyFont="1" applyFill="1" applyBorder="1" applyAlignment="1">
      <alignment horizontal="center" vertical="center"/>
    </xf>
    <xf numFmtId="0" fontId="24" fillId="24" borderId="114" xfId="0" applyFont="1" applyFill="1" applyBorder="1" applyAlignment="1">
      <alignment horizontal="center" vertical="center"/>
    </xf>
    <xf numFmtId="0" fontId="24" fillId="24" borderId="115" xfId="0" applyFont="1" applyFill="1" applyBorder="1" applyAlignment="1">
      <alignment horizontal="center" vertical="center"/>
    </xf>
    <xf numFmtId="0" fontId="29" fillId="24" borderId="116" xfId="0" applyFont="1" applyFill="1" applyBorder="1" applyAlignment="1">
      <alignment horizontal="center" vertical="center"/>
    </xf>
    <xf numFmtId="173" fontId="29" fillId="24" borderId="117" xfId="0" applyNumberFormat="1" applyFont="1" applyFill="1" applyBorder="1" applyAlignment="1">
      <alignment/>
    </xf>
    <xf numFmtId="173" fontId="23" fillId="26" borderId="80" xfId="0" applyNumberFormat="1" applyFont="1" applyFill="1" applyBorder="1" applyAlignment="1">
      <alignment/>
    </xf>
    <xf numFmtId="1" fontId="23" fillId="26" borderId="59" xfId="0" applyNumberFormat="1" applyFont="1" applyFill="1" applyBorder="1" applyAlignment="1">
      <alignment/>
    </xf>
    <xf numFmtId="173" fontId="26" fillId="26" borderId="118" xfId="0" applyNumberFormat="1" applyFont="1" applyFill="1" applyBorder="1" applyAlignment="1">
      <alignment/>
    </xf>
    <xf numFmtId="173" fontId="23" fillId="26" borderId="119" xfId="0" applyNumberFormat="1" applyFont="1" applyFill="1" applyBorder="1" applyAlignment="1">
      <alignment/>
    </xf>
    <xf numFmtId="173" fontId="29" fillId="24" borderId="120" xfId="0" applyNumberFormat="1" applyFont="1" applyFill="1" applyBorder="1" applyAlignment="1">
      <alignment/>
    </xf>
    <xf numFmtId="0" fontId="23" fillId="26" borderId="0" xfId="0" applyFont="1" applyFill="1" applyBorder="1" applyAlignment="1">
      <alignment horizontal="left"/>
    </xf>
    <xf numFmtId="0" fontId="0" fillId="30" borderId="2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23" fillId="30" borderId="23" xfId="0" applyFont="1" applyFill="1" applyBorder="1" applyAlignment="1">
      <alignment horizontal="left"/>
    </xf>
    <xf numFmtId="0" fontId="23" fillId="33" borderId="23" xfId="0" applyFont="1" applyFill="1" applyBorder="1" applyAlignment="1">
      <alignment horizontal="left"/>
    </xf>
    <xf numFmtId="0" fontId="23" fillId="30" borderId="23" xfId="0" applyFont="1" applyFill="1" applyBorder="1" applyAlignment="1">
      <alignment horizontal="left"/>
    </xf>
    <xf numFmtId="0" fontId="29" fillId="24" borderId="56" xfId="0" applyFont="1" applyFill="1" applyBorder="1" applyAlignment="1">
      <alignment horizontal="center" vertical="center"/>
    </xf>
    <xf numFmtId="173" fontId="29" fillId="24" borderId="57" xfId="0" applyNumberFormat="1" applyFont="1" applyFill="1" applyBorder="1" applyAlignment="1">
      <alignment/>
    </xf>
    <xf numFmtId="173" fontId="23" fillId="0" borderId="79" xfId="0" applyNumberFormat="1" applyFont="1" applyFill="1" applyBorder="1" applyAlignment="1">
      <alignment/>
    </xf>
    <xf numFmtId="1" fontId="23" fillId="0" borderId="59" xfId="0" applyNumberFormat="1" applyFont="1" applyFill="1" applyBorder="1" applyAlignment="1">
      <alignment/>
    </xf>
    <xf numFmtId="173" fontId="26" fillId="0" borderId="121" xfId="0" applyNumberFormat="1" applyFont="1" applyFill="1" applyBorder="1" applyAlignment="1">
      <alignment/>
    </xf>
    <xf numFmtId="173" fontId="29" fillId="24" borderId="61" xfId="0" applyNumberFormat="1" applyFont="1" applyFill="1" applyBorder="1" applyAlignment="1">
      <alignment/>
    </xf>
    <xf numFmtId="173" fontId="23" fillId="24" borderId="80" xfId="0" applyNumberFormat="1" applyFont="1" applyFill="1" applyBorder="1" applyAlignment="1">
      <alignment/>
    </xf>
    <xf numFmtId="173" fontId="26" fillId="24" borderId="118" xfId="0" applyNumberFormat="1" applyFont="1" applyFill="1" applyBorder="1" applyAlignment="1">
      <alignment/>
    </xf>
    <xf numFmtId="173" fontId="23" fillId="24" borderId="119" xfId="0" applyNumberFormat="1" applyFont="1" applyFill="1" applyBorder="1" applyAlignment="1">
      <alignment/>
    </xf>
    <xf numFmtId="0" fontId="23" fillId="24" borderId="112" xfId="0" applyFont="1" applyFill="1" applyBorder="1" applyAlignment="1">
      <alignment horizontal="center" vertical="center"/>
    </xf>
    <xf numFmtId="173" fontId="23" fillId="24" borderId="77" xfId="0" applyNumberFormat="1" applyFont="1" applyFill="1" applyBorder="1" applyAlignment="1">
      <alignment/>
    </xf>
    <xf numFmtId="1" fontId="23" fillId="24" borderId="54" xfId="0" applyNumberFormat="1" applyFont="1" applyFill="1" applyBorder="1" applyAlignment="1">
      <alignment/>
    </xf>
    <xf numFmtId="173" fontId="26" fillId="24" borderId="122" xfId="0" applyNumberFormat="1" applyFont="1" applyFill="1" applyBorder="1" applyAlignment="1">
      <alignment/>
    </xf>
    <xf numFmtId="173" fontId="23" fillId="24" borderId="123" xfId="0" applyNumberFormat="1" applyFont="1" applyFill="1" applyBorder="1" applyAlignment="1">
      <alignment/>
    </xf>
    <xf numFmtId="173" fontId="29" fillId="24" borderId="116" xfId="0" applyNumberFormat="1" applyFont="1" applyFill="1" applyBorder="1" applyAlignment="1">
      <alignment/>
    </xf>
    <xf numFmtId="0" fontId="23" fillId="33" borderId="24" xfId="0" applyFont="1" applyFill="1" applyBorder="1" applyAlignment="1">
      <alignment horizontal="left"/>
    </xf>
    <xf numFmtId="0" fontId="39" fillId="24" borderId="0" xfId="0" applyFont="1" applyFill="1" applyBorder="1" applyAlignment="1">
      <alignment horizontal="left"/>
    </xf>
    <xf numFmtId="0" fontId="23" fillId="26" borderId="25" xfId="0" applyFont="1" applyFill="1" applyBorder="1" applyAlignment="1">
      <alignment/>
    </xf>
    <xf numFmtId="0" fontId="23" fillId="26" borderId="58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23" fillId="30" borderId="24" xfId="0" applyFont="1" applyFill="1" applyBorder="1" applyAlignment="1">
      <alignment/>
    </xf>
    <xf numFmtId="0" fontId="23" fillId="30" borderId="25" xfId="0" applyFont="1" applyFill="1" applyBorder="1" applyAlignment="1">
      <alignment/>
    </xf>
    <xf numFmtId="0" fontId="23" fillId="30" borderId="58" xfId="0" applyFont="1" applyFill="1" applyBorder="1" applyAlignment="1">
      <alignment/>
    </xf>
    <xf numFmtId="0" fontId="23" fillId="0" borderId="124" xfId="0" applyFont="1" applyBorder="1" applyAlignment="1">
      <alignment/>
    </xf>
    <xf numFmtId="0" fontId="23" fillId="30" borderId="23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23" fillId="24" borderId="124" xfId="0" applyFont="1" applyFill="1" applyBorder="1" applyAlignment="1">
      <alignment horizontal="left"/>
    </xf>
    <xf numFmtId="0" fontId="0" fillId="26" borderId="124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76" xfId="0" applyFont="1" applyBorder="1" applyAlignment="1">
      <alignment/>
    </xf>
    <xf numFmtId="0" fontId="19" fillId="29" borderId="25" xfId="0" applyFont="1" applyFill="1" applyBorder="1" applyAlignment="1">
      <alignment horizontal="left" vertical="center"/>
    </xf>
    <xf numFmtId="2" fontId="19" fillId="29" borderId="26" xfId="0" applyNumberFormat="1" applyFont="1" applyFill="1" applyBorder="1" applyAlignment="1">
      <alignment horizontal="right" vertical="center"/>
    </xf>
    <xf numFmtId="2" fontId="34" fillId="29" borderId="27" xfId="0" applyNumberFormat="1" applyFont="1" applyFill="1" applyBorder="1" applyAlignment="1">
      <alignment horizontal="right" vertical="center"/>
    </xf>
    <xf numFmtId="2" fontId="34" fillId="29" borderId="12" xfId="0" applyNumberFormat="1" applyFont="1" applyFill="1" applyBorder="1" applyAlignment="1">
      <alignment horizontal="right" vertical="center"/>
    </xf>
    <xf numFmtId="2" fontId="34" fillId="29" borderId="28" xfId="0" applyNumberFormat="1" applyFont="1" applyFill="1" applyBorder="1" applyAlignment="1">
      <alignment horizontal="right" vertical="center"/>
    </xf>
    <xf numFmtId="2" fontId="19" fillId="29" borderId="28" xfId="0" applyNumberFormat="1" applyFont="1" applyFill="1" applyBorder="1" applyAlignment="1">
      <alignment horizontal="right" vertical="center"/>
    </xf>
    <xf numFmtId="2" fontId="19" fillId="29" borderId="59" xfId="0" applyNumberFormat="1" applyFont="1" applyFill="1" applyBorder="1" applyAlignment="1">
      <alignment horizontal="right" vertical="center"/>
    </xf>
    <xf numFmtId="2" fontId="19" fillId="29" borderId="78" xfId="0" applyNumberFormat="1" applyFont="1" applyFill="1" applyBorder="1" applyAlignment="1">
      <alignment horizontal="right" vertical="center"/>
    </xf>
    <xf numFmtId="2" fontId="34" fillId="29" borderId="79" xfId="0" applyNumberFormat="1" applyFont="1" applyFill="1" applyBorder="1" applyAlignment="1">
      <alignment horizontal="right" vertical="center"/>
    </xf>
    <xf numFmtId="2" fontId="34" fillId="29" borderId="80" xfId="0" applyNumberFormat="1" applyFont="1" applyFill="1" applyBorder="1" applyAlignment="1">
      <alignment horizontal="right" vertical="center"/>
    </xf>
    <xf numFmtId="2" fontId="34" fillId="29" borderId="81" xfId="0" applyNumberFormat="1" applyFont="1" applyFill="1" applyBorder="1" applyAlignment="1">
      <alignment horizontal="right" vertical="center"/>
    </xf>
    <xf numFmtId="2" fontId="19" fillId="29" borderId="81" xfId="0" applyNumberFormat="1" applyFont="1" applyFill="1" applyBorder="1" applyAlignment="1">
      <alignment horizontal="right" vertical="center"/>
    </xf>
    <xf numFmtId="2" fontId="23" fillId="24" borderId="28" xfId="0" applyNumberFormat="1" applyFont="1" applyFill="1" applyBorder="1" applyAlignment="1">
      <alignment horizontal="right" vertical="center"/>
    </xf>
    <xf numFmtId="2" fontId="23" fillId="24" borderId="81" xfId="0" applyNumberFormat="1" applyFont="1" applyFill="1" applyBorder="1" applyAlignment="1">
      <alignment horizontal="right" vertical="center"/>
    </xf>
    <xf numFmtId="0" fontId="21" fillId="3" borderId="11" xfId="0" applyFont="1" applyFill="1" applyBorder="1" applyAlignment="1">
      <alignment horizontal="center" wrapText="1"/>
    </xf>
    <xf numFmtId="0" fontId="40" fillId="24" borderId="0" xfId="0" applyFont="1" applyFill="1" applyBorder="1" applyAlignment="1">
      <alignment vertical="center"/>
    </xf>
    <xf numFmtId="0" fontId="23" fillId="24" borderId="125" xfId="0" applyFont="1" applyFill="1" applyBorder="1" applyAlignment="1">
      <alignment horizontal="left"/>
    </xf>
    <xf numFmtId="173" fontId="23" fillId="24" borderId="79" xfId="0" applyNumberFormat="1" applyFont="1" applyFill="1" applyBorder="1" applyAlignment="1">
      <alignment/>
    </xf>
    <xf numFmtId="173" fontId="26" fillId="24" borderId="121" xfId="0" applyNumberFormat="1" applyFont="1" applyFill="1" applyBorder="1" applyAlignment="1">
      <alignment/>
    </xf>
    <xf numFmtId="0" fontId="0" fillId="30" borderId="24" xfId="0" applyFont="1" applyFill="1" applyBorder="1" applyAlignment="1">
      <alignment/>
    </xf>
    <xf numFmtId="0" fontId="0" fillId="30" borderId="58" xfId="0" applyFont="1" applyFill="1" applyBorder="1" applyAlignment="1">
      <alignment/>
    </xf>
    <xf numFmtId="0" fontId="26" fillId="0" borderId="0" xfId="0" applyFont="1" applyBorder="1" applyAlignment="1">
      <alignment/>
    </xf>
    <xf numFmtId="0" fontId="23" fillId="26" borderId="23" xfId="0" applyFont="1" applyFill="1" applyBorder="1" applyAlignment="1">
      <alignment horizontal="left"/>
    </xf>
    <xf numFmtId="0" fontId="35" fillId="33" borderId="23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24" borderId="25" xfId="0" applyNumberFormat="1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26" borderId="25" xfId="0" applyFont="1" applyFill="1" applyBorder="1" applyAlignment="1">
      <alignment/>
    </xf>
    <xf numFmtId="0" fontId="19" fillId="24" borderId="0" xfId="0" applyNumberFormat="1" applyFont="1" applyFill="1" applyBorder="1" applyAlignment="1">
      <alignment/>
    </xf>
    <xf numFmtId="0" fontId="22" fillId="34" borderId="20" xfId="0" applyNumberFormat="1" applyFont="1" applyFill="1" applyBorder="1" applyAlignment="1">
      <alignment horizontal="center"/>
    </xf>
    <xf numFmtId="0" fontId="22" fillId="34" borderId="11" xfId="0" applyNumberFormat="1" applyFont="1" applyFill="1" applyBorder="1" applyAlignment="1">
      <alignment horizontal="center"/>
    </xf>
    <xf numFmtId="0" fontId="22" fillId="24" borderId="20" xfId="0" applyNumberFormat="1" applyFont="1" applyFill="1" applyBorder="1" applyAlignment="1" quotePrefix="1">
      <alignment horizontal="center"/>
    </xf>
    <xf numFmtId="0" fontId="22" fillId="24" borderId="12" xfId="0" applyNumberFormat="1" applyFont="1" applyFill="1" applyBorder="1" applyAlignment="1">
      <alignment horizontal="center"/>
    </xf>
    <xf numFmtId="0" fontId="33" fillId="35" borderId="25" xfId="0" applyFont="1" applyFill="1" applyBorder="1" applyAlignment="1">
      <alignment/>
    </xf>
    <xf numFmtId="0" fontId="22" fillId="36" borderId="20" xfId="0" applyNumberFormat="1" applyFont="1" applyFill="1" applyBorder="1" applyAlignment="1">
      <alignment horizontal="center"/>
    </xf>
    <xf numFmtId="0" fontId="22" fillId="36" borderId="11" xfId="0" applyNumberFormat="1" applyFont="1" applyFill="1" applyBorder="1" applyAlignment="1">
      <alignment horizontal="center"/>
    </xf>
    <xf numFmtId="0" fontId="22" fillId="36" borderId="21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41" fillId="24" borderId="0" xfId="0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3" fillId="24" borderId="126" xfId="0" applyFont="1" applyFill="1" applyBorder="1" applyAlignment="1">
      <alignment horizontal="center" vertical="center"/>
    </xf>
    <xf numFmtId="0" fontId="29" fillId="24" borderId="126" xfId="0" applyFont="1" applyFill="1" applyBorder="1" applyAlignment="1">
      <alignment horizontal="center" vertical="center"/>
    </xf>
    <xf numFmtId="0" fontId="23" fillId="24" borderId="113" xfId="0" applyFont="1" applyFill="1" applyBorder="1" applyAlignment="1">
      <alignment horizontal="left"/>
    </xf>
    <xf numFmtId="173" fontId="23" fillId="24" borderId="127" xfId="0" applyNumberFormat="1" applyFont="1" applyFill="1" applyBorder="1" applyAlignment="1">
      <alignment/>
    </xf>
    <xf numFmtId="1" fontId="23" fillId="24" borderId="23" xfId="0" applyNumberFormat="1" applyFont="1" applyFill="1" applyBorder="1" applyAlignment="1">
      <alignment/>
    </xf>
    <xf numFmtId="173" fontId="26" fillId="24" borderId="23" xfId="0" applyNumberFormat="1" applyFont="1" applyFill="1" applyBorder="1" applyAlignment="1">
      <alignment/>
    </xf>
    <xf numFmtId="173" fontId="23" fillId="24" borderId="128" xfId="0" applyNumberFormat="1" applyFont="1" applyFill="1" applyBorder="1" applyAlignment="1">
      <alignment/>
    </xf>
    <xf numFmtId="1" fontId="23" fillId="24" borderId="54" xfId="0" applyNumberFormat="1" applyFont="1" applyFill="1" applyBorder="1" applyAlignment="1">
      <alignment/>
    </xf>
    <xf numFmtId="173" fontId="26" fillId="24" borderId="122" xfId="0" applyNumberFormat="1" applyFont="1" applyFill="1" applyBorder="1" applyAlignment="1">
      <alignment/>
    </xf>
    <xf numFmtId="0" fontId="23" fillId="24" borderId="129" xfId="0" applyFont="1" applyFill="1" applyBorder="1" applyAlignment="1">
      <alignment horizontal="left"/>
    </xf>
    <xf numFmtId="173" fontId="23" fillId="24" borderId="130" xfId="0" applyNumberFormat="1" applyFont="1" applyFill="1" applyBorder="1" applyAlignment="1">
      <alignment/>
    </xf>
    <xf numFmtId="173" fontId="23" fillId="24" borderId="12" xfId="0" applyNumberFormat="1" applyFont="1" applyFill="1" applyBorder="1" applyAlignment="1">
      <alignment/>
    </xf>
    <xf numFmtId="1" fontId="23" fillId="24" borderId="11" xfId="0" applyNumberFormat="1" applyFont="1" applyFill="1" applyBorder="1" applyAlignment="1">
      <alignment/>
    </xf>
    <xf numFmtId="173" fontId="26" fillId="24" borderId="21" xfId="0" applyNumberFormat="1" applyFont="1" applyFill="1" applyBorder="1" applyAlignment="1">
      <alignment/>
    </xf>
    <xf numFmtId="0" fontId="23" fillId="24" borderId="24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15" borderId="11" xfId="0" applyFont="1" applyFill="1" applyBorder="1" applyAlignment="1">
      <alignment/>
    </xf>
    <xf numFmtId="173" fontId="23" fillId="24" borderId="131" xfId="0" applyNumberFormat="1" applyFont="1" applyFill="1" applyBorder="1" applyAlignment="1">
      <alignment/>
    </xf>
    <xf numFmtId="0" fontId="0" fillId="26" borderId="72" xfId="0" applyFont="1" applyFill="1" applyBorder="1" applyAlignment="1">
      <alignment/>
    </xf>
    <xf numFmtId="173" fontId="23" fillId="24" borderId="132" xfId="0" applyNumberFormat="1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2" xfId="0" applyFont="1" applyBorder="1" applyAlignment="1">
      <alignment/>
    </xf>
    <xf numFmtId="0" fontId="0" fillId="0" borderId="133" xfId="0" applyFont="1" applyBorder="1" applyAlignment="1">
      <alignment/>
    </xf>
    <xf numFmtId="173" fontId="23" fillId="24" borderId="43" xfId="0" applyNumberFormat="1" applyFont="1" applyFill="1" applyBorder="1" applyAlignment="1">
      <alignment/>
    </xf>
    <xf numFmtId="1" fontId="23" fillId="24" borderId="29" xfId="0" applyNumberFormat="1" applyFont="1" applyFill="1" applyBorder="1" applyAlignment="1">
      <alignment/>
    </xf>
    <xf numFmtId="173" fontId="26" fillId="24" borderId="134" xfId="0" applyNumberFormat="1" applyFont="1" applyFill="1" applyBorder="1" applyAlignment="1">
      <alignment/>
    </xf>
    <xf numFmtId="173" fontId="23" fillId="24" borderId="80" xfId="0" applyNumberFormat="1" applyFont="1" applyFill="1" applyBorder="1" applyAlignment="1">
      <alignment/>
    </xf>
    <xf numFmtId="1" fontId="23" fillId="24" borderId="59" xfId="0" applyNumberFormat="1" applyFont="1" applyFill="1" applyBorder="1" applyAlignment="1">
      <alignment/>
    </xf>
    <xf numFmtId="173" fontId="26" fillId="24" borderId="118" xfId="0" applyNumberFormat="1" applyFont="1" applyFill="1" applyBorder="1" applyAlignment="1">
      <alignment/>
    </xf>
    <xf numFmtId="1" fontId="23" fillId="24" borderId="0" xfId="0" applyNumberFormat="1" applyFont="1" applyFill="1" applyBorder="1" applyAlignment="1">
      <alignment/>
    </xf>
    <xf numFmtId="173" fontId="26" fillId="24" borderId="0" xfId="0" applyNumberFormat="1" applyFont="1" applyFill="1" applyBorder="1" applyAlignment="1">
      <alignment/>
    </xf>
    <xf numFmtId="0" fontId="23" fillId="24" borderId="135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1" fontId="24" fillId="24" borderId="38" xfId="0" applyNumberFormat="1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/>
    </xf>
    <xf numFmtId="173" fontId="23" fillId="24" borderId="40" xfId="0" applyNumberFormat="1" applyFont="1" applyFill="1" applyBorder="1" applyAlignment="1">
      <alignment/>
    </xf>
    <xf numFmtId="173" fontId="26" fillId="24" borderId="41" xfId="0" applyNumberFormat="1" applyFont="1" applyFill="1" applyBorder="1" applyAlignment="1">
      <alignment/>
    </xf>
    <xf numFmtId="173" fontId="23" fillId="24" borderId="30" xfId="0" applyNumberFormat="1" applyFont="1" applyFill="1" applyBorder="1" applyAlignment="1">
      <alignment/>
    </xf>
    <xf numFmtId="173" fontId="26" fillId="24" borderId="99" xfId="0" applyNumberFormat="1" applyFont="1" applyFill="1" applyBorder="1" applyAlignment="1">
      <alignment/>
    </xf>
    <xf numFmtId="173" fontId="29" fillId="24" borderId="28" xfId="0" applyNumberFormat="1" applyFont="1" applyFill="1" applyBorder="1" applyAlignment="1">
      <alignment/>
    </xf>
    <xf numFmtId="173" fontId="23" fillId="24" borderId="27" xfId="0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Fill="1" applyBorder="1" applyAlignment="1">
      <alignment/>
    </xf>
    <xf numFmtId="0" fontId="23" fillId="26" borderId="23" xfId="0" applyFont="1" applyFill="1" applyBorder="1" applyAlignment="1">
      <alignment/>
    </xf>
    <xf numFmtId="0" fontId="0" fillId="0" borderId="133" xfId="0" applyFont="1" applyFill="1" applyBorder="1" applyAlignment="1">
      <alignment/>
    </xf>
    <xf numFmtId="173" fontId="23" fillId="24" borderId="42" xfId="0" applyNumberFormat="1" applyFont="1" applyFill="1" applyBorder="1" applyAlignment="1">
      <alignment/>
    </xf>
    <xf numFmtId="1" fontId="23" fillId="24" borderId="43" xfId="0" applyNumberFormat="1" applyFont="1" applyFill="1" applyBorder="1" applyAlignment="1">
      <alignment/>
    </xf>
    <xf numFmtId="173" fontId="26" fillId="24" borderId="44" xfId="0" applyNumberFormat="1" applyFont="1" applyFill="1" applyBorder="1" applyAlignment="1">
      <alignment/>
    </xf>
    <xf numFmtId="173" fontId="23" fillId="24" borderId="79" xfId="0" applyNumberFormat="1" applyFont="1" applyFill="1" applyBorder="1" applyAlignment="1">
      <alignment/>
    </xf>
    <xf numFmtId="173" fontId="26" fillId="24" borderId="121" xfId="0" applyNumberFormat="1" applyFont="1" applyFill="1" applyBorder="1" applyAlignment="1">
      <alignment/>
    </xf>
    <xf numFmtId="173" fontId="29" fillId="24" borderId="81" xfId="0" applyNumberFormat="1" applyFont="1" applyFill="1" applyBorder="1" applyAlignment="1">
      <alignment/>
    </xf>
    <xf numFmtId="0" fontId="35" fillId="24" borderId="17" xfId="0" applyFont="1" applyFill="1" applyBorder="1" applyAlignment="1">
      <alignment horizontal="left"/>
    </xf>
    <xf numFmtId="173" fontId="23" fillId="24" borderId="20" xfId="0" applyNumberFormat="1" applyFont="1" applyFill="1" applyBorder="1" applyAlignment="1">
      <alignment/>
    </xf>
    <xf numFmtId="0" fontId="35" fillId="0" borderId="25" xfId="0" applyFont="1" applyBorder="1" applyAlignment="1">
      <alignment/>
    </xf>
    <xf numFmtId="173" fontId="23" fillId="24" borderId="136" xfId="0" applyNumberFormat="1" applyFont="1" applyFill="1" applyBorder="1" applyAlignment="1">
      <alignment/>
    </xf>
    <xf numFmtId="0" fontId="42" fillId="0" borderId="25" xfId="0" applyFont="1" applyBorder="1" applyAlignment="1">
      <alignment/>
    </xf>
    <xf numFmtId="0" fontId="34" fillId="0" borderId="25" xfId="0" applyFont="1" applyBorder="1" applyAlignment="1">
      <alignment/>
    </xf>
    <xf numFmtId="0" fontId="35" fillId="0" borderId="25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1" fillId="3" borderId="14" xfId="0" applyNumberFormat="1" applyFont="1" applyFill="1" applyBorder="1" applyAlignment="1">
      <alignment horizontal="center"/>
    </xf>
    <xf numFmtId="0" fontId="21" fillId="8" borderId="14" xfId="0" applyNumberFormat="1" applyFont="1" applyFill="1" applyBorder="1" applyAlignment="1">
      <alignment horizontal="center"/>
    </xf>
    <xf numFmtId="0" fontId="21" fillId="37" borderId="14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 horizontal="center" vertical="center"/>
    </xf>
    <xf numFmtId="1" fontId="21" fillId="24" borderId="35" xfId="0" applyNumberFormat="1" applyFont="1" applyFill="1" applyBorder="1" applyAlignment="1">
      <alignment horizontal="center"/>
    </xf>
    <xf numFmtId="1" fontId="21" fillId="24" borderId="137" xfId="0" applyNumberFormat="1" applyFont="1" applyFill="1" applyBorder="1" applyAlignment="1">
      <alignment horizontal="center"/>
    </xf>
    <xf numFmtId="1" fontId="21" fillId="24" borderId="138" xfId="0" applyNumberFormat="1" applyFont="1" applyFill="1" applyBorder="1" applyAlignment="1">
      <alignment horizontal="center"/>
    </xf>
    <xf numFmtId="2" fontId="21" fillId="27" borderId="139" xfId="0" applyNumberFormat="1" applyFont="1" applyFill="1" applyBorder="1" applyAlignment="1">
      <alignment horizontal="center" vertical="center"/>
    </xf>
    <xf numFmtId="2" fontId="21" fillId="27" borderId="140" xfId="0" applyNumberFormat="1" applyFont="1" applyFill="1" applyBorder="1" applyAlignment="1">
      <alignment horizontal="center" vertical="center"/>
    </xf>
    <xf numFmtId="2" fontId="21" fillId="27" borderId="86" xfId="0" applyNumberFormat="1" applyFont="1" applyFill="1" applyBorder="1" applyAlignment="1">
      <alignment horizontal="center" vertical="center"/>
    </xf>
    <xf numFmtId="2" fontId="21" fillId="3" borderId="141" xfId="0" applyNumberFormat="1" applyFont="1" applyFill="1" applyBorder="1" applyAlignment="1">
      <alignment horizontal="center" vertical="center"/>
    </xf>
    <xf numFmtId="2" fontId="21" fillId="3" borderId="142" xfId="0" applyNumberFormat="1" applyFont="1" applyFill="1" applyBorder="1" applyAlignment="1">
      <alignment horizontal="center" vertical="center"/>
    </xf>
    <xf numFmtId="2" fontId="21" fillId="3" borderId="53" xfId="0" applyNumberFormat="1" applyFont="1" applyFill="1" applyBorder="1" applyAlignment="1">
      <alignment horizontal="center" vertical="center"/>
    </xf>
    <xf numFmtId="2" fontId="21" fillId="27" borderId="141" xfId="0" applyNumberFormat="1" applyFont="1" applyFill="1" applyBorder="1" applyAlignment="1">
      <alignment horizontal="center" vertical="center"/>
    </xf>
    <xf numFmtId="2" fontId="21" fillId="27" borderId="142" xfId="0" applyNumberFormat="1" applyFont="1" applyFill="1" applyBorder="1" applyAlignment="1">
      <alignment horizontal="center" vertical="center"/>
    </xf>
    <xf numFmtId="2" fontId="21" fillId="27" borderId="53" xfId="0" applyNumberFormat="1" applyFont="1" applyFill="1" applyBorder="1" applyAlignment="1">
      <alignment horizontal="center" vertical="center"/>
    </xf>
    <xf numFmtId="2" fontId="21" fillId="3" borderId="143" xfId="0" applyNumberFormat="1" applyFont="1" applyFill="1" applyBorder="1" applyAlignment="1">
      <alignment horizontal="center" vertical="center"/>
    </xf>
    <xf numFmtId="2" fontId="21" fillId="3" borderId="144" xfId="0" applyNumberFormat="1" applyFont="1" applyFill="1" applyBorder="1" applyAlignment="1">
      <alignment horizontal="center" vertical="center"/>
    </xf>
    <xf numFmtId="2" fontId="21" fillId="3" borderId="73" xfId="0" applyNumberFormat="1" applyFont="1" applyFill="1" applyBorder="1" applyAlignment="1">
      <alignment horizontal="center" vertical="center"/>
    </xf>
    <xf numFmtId="2" fontId="21" fillId="24" borderId="0" xfId="0" applyNumberFormat="1" applyFont="1" applyFill="1" applyBorder="1" applyAlignment="1">
      <alignment horizontal="center"/>
    </xf>
    <xf numFmtId="2" fontId="21" fillId="24" borderId="0" xfId="0" applyNumberFormat="1" applyFont="1" applyFill="1" applyBorder="1" applyAlignment="1">
      <alignment horizontal="center"/>
    </xf>
    <xf numFmtId="2" fontId="21" fillId="27" borderId="143" xfId="0" applyNumberFormat="1" applyFont="1" applyFill="1" applyBorder="1" applyAlignment="1">
      <alignment horizontal="center" vertical="center"/>
    </xf>
    <xf numFmtId="2" fontId="21" fillId="27" borderId="144" xfId="0" applyNumberFormat="1" applyFont="1" applyFill="1" applyBorder="1" applyAlignment="1">
      <alignment horizontal="center" vertical="center"/>
    </xf>
    <xf numFmtId="2" fontId="21" fillId="27" borderId="73" xfId="0" applyNumberFormat="1" applyFont="1" applyFill="1" applyBorder="1" applyAlignment="1">
      <alignment horizontal="center" vertical="center"/>
    </xf>
    <xf numFmtId="2" fontId="21" fillId="27" borderId="135" xfId="0" applyNumberFormat="1" applyFont="1" applyFill="1" applyBorder="1" applyAlignment="1">
      <alignment horizontal="center" vertical="center"/>
    </xf>
    <xf numFmtId="2" fontId="21" fillId="27" borderId="75" xfId="0" applyNumberFormat="1" applyFont="1" applyFill="1" applyBorder="1" applyAlignment="1">
      <alignment horizontal="center" vertical="center"/>
    </xf>
    <xf numFmtId="2" fontId="21" fillId="27" borderId="3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2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4" borderId="145" xfId="0" applyFill="1" applyBorder="1" applyAlignment="1">
      <alignment horizontal="left" wrapText="1"/>
    </xf>
    <xf numFmtId="0" fontId="0" fillId="24" borderId="146" xfId="0" applyFill="1" applyBorder="1" applyAlignment="1">
      <alignment horizontal="center"/>
    </xf>
    <xf numFmtId="0" fontId="0" fillId="0" borderId="145" xfId="0" applyBorder="1" applyAlignment="1">
      <alignment horizontal="left" wrapText="1"/>
    </xf>
    <xf numFmtId="0" fontId="0" fillId="24" borderId="145" xfId="0" applyFill="1" applyBorder="1" applyAlignment="1">
      <alignment horizontal="left"/>
    </xf>
    <xf numFmtId="0" fontId="0" fillId="0" borderId="145" xfId="0" applyBorder="1" applyAlignment="1">
      <alignment horizontal="left"/>
    </xf>
    <xf numFmtId="0" fontId="24" fillId="38" borderId="147" xfId="0" applyFont="1" applyFill="1" applyBorder="1" applyAlignment="1">
      <alignment horizontal="right"/>
    </xf>
    <xf numFmtId="0" fontId="24" fillId="38" borderId="148" xfId="0" applyFont="1" applyFill="1" applyBorder="1" applyAlignment="1">
      <alignment/>
    </xf>
    <xf numFmtId="0" fontId="24" fillId="39" borderId="149" xfId="0" applyFont="1" applyFill="1" applyBorder="1" applyAlignment="1">
      <alignment horizontal="left"/>
    </xf>
    <xf numFmtId="0" fontId="24" fillId="39" borderId="150" xfId="0" applyFont="1" applyFill="1" applyBorder="1" applyAlignment="1">
      <alignment horizontal="center"/>
    </xf>
    <xf numFmtId="0" fontId="24" fillId="39" borderId="151" xfId="0" applyFont="1" applyFill="1" applyBorder="1" applyAlignment="1">
      <alignment horizontal="center"/>
    </xf>
    <xf numFmtId="0" fontId="0" fillId="0" borderId="152" xfId="0" applyBorder="1" applyAlignment="1">
      <alignment/>
    </xf>
    <xf numFmtId="0" fontId="0" fillId="0" borderId="0" xfId="0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24" borderId="153" xfId="0" applyFill="1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4" xfId="0" applyBorder="1" applyAlignment="1">
      <alignment/>
    </xf>
    <xf numFmtId="0" fontId="0" fillId="0" borderId="155" xfId="0" applyBorder="1" applyAlignment="1">
      <alignment horizontal="left" wrapText="1"/>
    </xf>
    <xf numFmtId="0" fontId="0" fillId="24" borderId="155" xfId="0" applyFill="1" applyBorder="1" applyAlignment="1">
      <alignment horizontal="left" wrapText="1"/>
    </xf>
    <xf numFmtId="0" fontId="0" fillId="24" borderId="156" xfId="0" applyFill="1" applyBorder="1" applyAlignment="1">
      <alignment horizontal="center"/>
    </xf>
    <xf numFmtId="0" fontId="0" fillId="24" borderId="157" xfId="0" applyFill="1" applyBorder="1" applyAlignment="1">
      <alignment horizontal="center"/>
    </xf>
    <xf numFmtId="0" fontId="43" fillId="39" borderId="0" xfId="0" applyFont="1" applyFill="1" applyBorder="1" applyAlignment="1">
      <alignment horizontal="left"/>
    </xf>
    <xf numFmtId="0" fontId="43" fillId="39" borderId="0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0" fillId="0" borderId="158" xfId="0" applyFont="1" applyBorder="1" applyAlignment="1">
      <alignment/>
    </xf>
    <xf numFmtId="0" fontId="0" fillId="24" borderId="159" xfId="0" applyFont="1" applyFill="1" applyBorder="1" applyAlignment="1">
      <alignment horizontal="left"/>
    </xf>
    <xf numFmtId="0" fontId="0" fillId="24" borderId="160" xfId="0" applyFill="1" applyBorder="1" applyAlignment="1">
      <alignment horizontal="left"/>
    </xf>
    <xf numFmtId="0" fontId="0" fillId="24" borderId="161" xfId="0" applyFill="1" applyBorder="1" applyAlignment="1">
      <alignment horizontal="center"/>
    </xf>
    <xf numFmtId="0" fontId="0" fillId="22" borderId="162" xfId="0" applyFill="1" applyBorder="1" applyAlignment="1">
      <alignment/>
    </xf>
    <xf numFmtId="0" fontId="0" fillId="24" borderId="145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63" xfId="0" applyFont="1" applyFill="1" applyBorder="1" applyAlignment="1">
      <alignment horizontal="left"/>
    </xf>
    <xf numFmtId="0" fontId="0" fillId="24" borderId="164" xfId="0" applyFill="1" applyBorder="1" applyAlignment="1">
      <alignment horizontal="left"/>
    </xf>
    <xf numFmtId="0" fontId="0" fillId="24" borderId="165" xfId="0" applyFill="1" applyBorder="1" applyAlignment="1">
      <alignment horizontal="center"/>
    </xf>
    <xf numFmtId="0" fontId="0" fillId="22" borderId="166" xfId="0" applyFill="1" applyBorder="1" applyAlignment="1">
      <alignment/>
    </xf>
    <xf numFmtId="0" fontId="0" fillId="24" borderId="0" xfId="0" applyFont="1" applyFill="1" applyAlignment="1">
      <alignment horizontal="left"/>
    </xf>
    <xf numFmtId="0" fontId="44" fillId="0" borderId="0" xfId="0" applyFont="1" applyAlignment="1">
      <alignment/>
    </xf>
    <xf numFmtId="0" fontId="0" fillId="24" borderId="159" xfId="0" applyFont="1" applyFill="1" applyBorder="1" applyAlignment="1">
      <alignment/>
    </xf>
    <xf numFmtId="0" fontId="0" fillId="24" borderId="145" xfId="0" applyFont="1" applyFill="1" applyBorder="1" applyAlignment="1">
      <alignment/>
    </xf>
    <xf numFmtId="0" fontId="0" fillId="24" borderId="163" xfId="0" applyFont="1" applyFill="1" applyBorder="1" applyAlignment="1">
      <alignment/>
    </xf>
    <xf numFmtId="0" fontId="0" fillId="24" borderId="164" xfId="0" applyFont="1" applyFill="1" applyBorder="1" applyAlignment="1">
      <alignment horizontal="left"/>
    </xf>
    <xf numFmtId="0" fontId="24" fillId="39" borderId="167" xfId="0" applyFont="1" applyFill="1" applyBorder="1" applyAlignment="1">
      <alignment horizontal="center"/>
    </xf>
    <xf numFmtId="0" fontId="24" fillId="39" borderId="167" xfId="0" applyFont="1" applyFill="1" applyBorder="1" applyAlignment="1">
      <alignment horizontal="left"/>
    </xf>
    <xf numFmtId="0" fontId="43" fillId="39" borderId="147" xfId="0" applyFont="1" applyFill="1" applyBorder="1" applyAlignment="1">
      <alignment horizontal="left"/>
    </xf>
    <xf numFmtId="0" fontId="43" fillId="39" borderId="148" xfId="0" applyFont="1" applyFill="1" applyBorder="1" applyAlignment="1">
      <alignment horizontal="left"/>
    </xf>
    <xf numFmtId="0" fontId="43" fillId="39" borderId="168" xfId="0" applyFont="1" applyFill="1" applyBorder="1" applyAlignment="1">
      <alignment horizontal="left"/>
    </xf>
    <xf numFmtId="0" fontId="24" fillId="39" borderId="169" xfId="0" applyFont="1" applyFill="1" applyBorder="1" applyAlignment="1">
      <alignment horizontal="center"/>
    </xf>
    <xf numFmtId="0" fontId="24" fillId="39" borderId="170" xfId="0" applyFont="1" applyFill="1" applyBorder="1" applyAlignment="1">
      <alignment horizontal="center"/>
    </xf>
    <xf numFmtId="0" fontId="24" fillId="39" borderId="159" xfId="45" applyFont="1" applyFill="1" applyBorder="1" applyAlignment="1">
      <alignment horizontal="left"/>
      <protection/>
    </xf>
    <xf numFmtId="0" fontId="24" fillId="39" borderId="160" xfId="45" applyFont="1" applyFill="1" applyBorder="1" applyAlignment="1">
      <alignment horizontal="center"/>
      <protection/>
    </xf>
    <xf numFmtId="0" fontId="0" fillId="0" borderId="162" xfId="45" applyBorder="1" applyAlignment="1">
      <alignment horizontal="left" wrapText="1"/>
      <protection/>
    </xf>
    <xf numFmtId="0" fontId="0" fillId="0" borderId="145" xfId="45" applyFont="1" applyBorder="1" applyAlignment="1">
      <alignment horizontal="left" wrapText="1"/>
      <protection/>
    </xf>
    <xf numFmtId="0" fontId="0" fillId="24" borderId="162" xfId="45" applyFill="1" applyBorder="1" applyAlignment="1">
      <alignment horizontal="left" wrapText="1"/>
      <protection/>
    </xf>
    <xf numFmtId="0" fontId="0" fillId="24" borderId="145" xfId="45" applyFont="1" applyFill="1" applyBorder="1" applyAlignment="1">
      <alignment horizontal="left" wrapText="1"/>
      <protection/>
    </xf>
    <xf numFmtId="0" fontId="0" fillId="0" borderId="147" xfId="45" applyBorder="1">
      <alignment/>
      <protection/>
    </xf>
    <xf numFmtId="0" fontId="24" fillId="0" borderId="148" xfId="45" applyFont="1" applyBorder="1" applyAlignment="1">
      <alignment horizontal="left"/>
      <protection/>
    </xf>
    <xf numFmtId="0" fontId="0" fillId="0" borderId="148" xfId="45" applyBorder="1" applyAlignment="1">
      <alignment horizontal="center"/>
      <protection/>
    </xf>
    <xf numFmtId="0" fontId="0" fillId="0" borderId="168" xfId="45" applyBorder="1" applyAlignment="1">
      <alignment horizontal="center"/>
      <protection/>
    </xf>
    <xf numFmtId="0" fontId="0" fillId="0" borderId="152" xfId="45" applyBorder="1">
      <alignment/>
      <protection/>
    </xf>
    <xf numFmtId="0" fontId="24" fillId="24" borderId="0" xfId="45" applyFont="1" applyFill="1" applyBorder="1" applyAlignment="1">
      <alignment horizontal="left"/>
      <protection/>
    </xf>
    <xf numFmtId="0" fontId="24" fillId="0" borderId="0" xfId="45" applyFont="1" applyBorder="1" applyAlignment="1">
      <alignment horizontal="left"/>
      <protection/>
    </xf>
    <xf numFmtId="0" fontId="0" fillId="0" borderId="0" xfId="45" applyBorder="1" applyAlignment="1">
      <alignment horizontal="center"/>
      <protection/>
    </xf>
    <xf numFmtId="0" fontId="0" fillId="0" borderId="171" xfId="45" applyBorder="1" applyAlignment="1">
      <alignment horizontal="center"/>
      <protection/>
    </xf>
    <xf numFmtId="0" fontId="24" fillId="39" borderId="152" xfId="45" applyFont="1" applyFill="1" applyBorder="1" applyAlignment="1">
      <alignment horizontal="right"/>
      <protection/>
    </xf>
    <xf numFmtId="0" fontId="24" fillId="39" borderId="0" xfId="45" applyFont="1" applyFill="1" applyBorder="1">
      <alignment/>
      <protection/>
    </xf>
    <xf numFmtId="0" fontId="24" fillId="39" borderId="172" xfId="45" applyFont="1" applyFill="1" applyBorder="1" applyAlignment="1">
      <alignment horizontal="center"/>
      <protection/>
    </xf>
    <xf numFmtId="0" fontId="0" fillId="0" borderId="153" xfId="45" applyBorder="1" applyAlignment="1">
      <alignment horizontal="center"/>
      <protection/>
    </xf>
    <xf numFmtId="0" fontId="0" fillId="24" borderId="0" xfId="45" applyFont="1" applyFill="1" applyBorder="1" applyAlignment="1">
      <alignment horizontal="center"/>
      <protection/>
    </xf>
    <xf numFmtId="0" fontId="0" fillId="24" borderId="153" xfId="45" applyFill="1" applyBorder="1" applyAlignment="1">
      <alignment horizontal="center"/>
      <protection/>
    </xf>
    <xf numFmtId="0" fontId="0" fillId="0" borderId="154" xfId="45" applyBorder="1">
      <alignment/>
      <protection/>
    </xf>
    <xf numFmtId="0" fontId="0" fillId="0" borderId="173" xfId="45" applyBorder="1" applyAlignment="1">
      <alignment horizontal="left" wrapText="1"/>
      <protection/>
    </xf>
    <xf numFmtId="0" fontId="0" fillId="0" borderId="155" xfId="45" applyFont="1" applyBorder="1" applyAlignment="1">
      <alignment horizontal="left" wrapText="1"/>
      <protection/>
    </xf>
    <xf numFmtId="0" fontId="0" fillId="0" borderId="156" xfId="45" applyFont="1" applyFill="1" applyBorder="1" applyAlignment="1">
      <alignment horizontal="center"/>
      <protection/>
    </xf>
    <xf numFmtId="0" fontId="0" fillId="0" borderId="157" xfId="45" applyBorder="1" applyAlignment="1">
      <alignment horizontal="center"/>
      <protection/>
    </xf>
    <xf numFmtId="0" fontId="44" fillId="0" borderId="0" xfId="58" applyFont="1">
      <alignment/>
      <protection/>
    </xf>
    <xf numFmtId="0" fontId="43" fillId="39" borderId="0" xfId="58" applyFont="1" applyFill="1" applyBorder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58" applyAlignment="1">
      <alignment horizontal="center"/>
      <protection/>
    </xf>
    <xf numFmtId="0" fontId="44" fillId="0" borderId="0" xfId="58" applyFont="1" applyAlignment="1">
      <alignment horizontal="left"/>
      <protection/>
    </xf>
    <xf numFmtId="0" fontId="0" fillId="0" borderId="158" xfId="58" applyFont="1" applyBorder="1">
      <alignment/>
      <protection/>
    </xf>
    <xf numFmtId="0" fontId="0" fillId="24" borderId="160" xfId="58" applyFill="1" applyBorder="1" applyAlignment="1">
      <alignment horizontal="left"/>
      <protection/>
    </xf>
    <xf numFmtId="0" fontId="0" fillId="24" borderId="161" xfId="58" applyFont="1" applyFill="1" applyBorder="1" applyAlignment="1">
      <alignment horizontal="center"/>
      <protection/>
    </xf>
    <xf numFmtId="0" fontId="0" fillId="22" borderId="162" xfId="58" applyFill="1" applyBorder="1">
      <alignment/>
      <protection/>
    </xf>
    <xf numFmtId="0" fontId="0" fillId="24" borderId="0" xfId="58" applyFill="1" applyAlignment="1">
      <alignment horizontal="left"/>
      <protection/>
    </xf>
    <xf numFmtId="0" fontId="0" fillId="24" borderId="146" xfId="58" applyFont="1" applyFill="1" applyBorder="1" applyAlignment="1">
      <alignment horizontal="center"/>
      <protection/>
    </xf>
    <xf numFmtId="0" fontId="0" fillId="24" borderId="0" xfId="58" applyFill="1" applyBorder="1" applyAlignment="1">
      <alignment horizontal="left"/>
      <protection/>
    </xf>
    <xf numFmtId="0" fontId="0" fillId="24" borderId="0" xfId="58" applyFont="1" applyFill="1" applyBorder="1" applyAlignment="1">
      <alignment horizontal="center"/>
      <protection/>
    </xf>
    <xf numFmtId="0" fontId="0" fillId="0" borderId="174" xfId="58" applyFont="1" applyBorder="1">
      <alignment/>
      <protection/>
    </xf>
    <xf numFmtId="0" fontId="0" fillId="24" borderId="175" xfId="58" applyFont="1" applyFill="1" applyBorder="1" applyAlignment="1">
      <alignment horizontal="left"/>
      <protection/>
    </xf>
    <xf numFmtId="0" fontId="0" fillId="24" borderId="150" xfId="58" applyFill="1" applyBorder="1" applyAlignment="1">
      <alignment horizontal="left"/>
      <protection/>
    </xf>
    <xf numFmtId="0" fontId="0" fillId="24" borderId="176" xfId="58" applyFont="1" applyFill="1" applyBorder="1" applyAlignment="1">
      <alignment horizontal="center"/>
      <protection/>
    </xf>
    <xf numFmtId="0" fontId="0" fillId="22" borderId="177" xfId="58" applyFill="1" applyBorder="1">
      <alignment/>
      <protection/>
    </xf>
    <xf numFmtId="0" fontId="0" fillId="24" borderId="178" xfId="58" applyFont="1" applyFill="1" applyBorder="1" applyAlignment="1">
      <alignment horizontal="left"/>
      <protection/>
    </xf>
    <xf numFmtId="0" fontId="0" fillId="22" borderId="179" xfId="58" applyFill="1" applyBorder="1">
      <alignment/>
      <protection/>
    </xf>
    <xf numFmtId="0" fontId="0" fillId="24" borderId="180" xfId="58" applyFont="1" applyFill="1" applyBorder="1" applyAlignment="1">
      <alignment horizontal="left"/>
      <protection/>
    </xf>
    <xf numFmtId="0" fontId="0" fillId="24" borderId="181" xfId="58" applyFill="1" applyBorder="1" applyAlignment="1">
      <alignment horizontal="left"/>
      <protection/>
    </xf>
    <xf numFmtId="0" fontId="0" fillId="24" borderId="181" xfId="58" applyFill="1" applyBorder="1" applyAlignment="1">
      <alignment horizontal="center"/>
      <protection/>
    </xf>
    <xf numFmtId="0" fontId="0" fillId="22" borderId="182" xfId="58" applyFill="1" applyBorder="1">
      <alignment/>
      <protection/>
    </xf>
    <xf numFmtId="0" fontId="0" fillId="0" borderId="183" xfId="58" applyFont="1" applyBorder="1">
      <alignment/>
      <protection/>
    </xf>
    <xf numFmtId="0" fontId="0" fillId="24" borderId="181" xfId="58" applyFont="1" applyFill="1" applyBorder="1" applyAlignment="1">
      <alignment horizontal="center"/>
      <protection/>
    </xf>
    <xf numFmtId="0" fontId="0" fillId="22" borderId="153" xfId="58" applyFill="1" applyBorder="1">
      <alignment/>
      <protection/>
    </xf>
    <xf numFmtId="0" fontId="0" fillId="24" borderId="184" xfId="58" applyFill="1" applyBorder="1" applyAlignment="1">
      <alignment horizontal="center"/>
      <protection/>
    </xf>
    <xf numFmtId="0" fontId="0" fillId="22" borderId="157" xfId="58" applyFill="1" applyBorder="1">
      <alignment/>
      <protection/>
    </xf>
    <xf numFmtId="0" fontId="0" fillId="24" borderId="159" xfId="58" applyFont="1" applyFill="1" applyBorder="1">
      <alignment/>
      <protection/>
    </xf>
    <xf numFmtId="0" fontId="0" fillId="24" borderId="145" xfId="58" applyFont="1" applyFill="1" applyBorder="1">
      <alignment/>
      <protection/>
    </xf>
    <xf numFmtId="0" fontId="0" fillId="24" borderId="185" xfId="58" applyFont="1" applyFill="1" applyBorder="1">
      <alignment/>
      <protection/>
    </xf>
    <xf numFmtId="0" fontId="0" fillId="24" borderId="10" xfId="58" applyFill="1" applyBorder="1" applyAlignment="1">
      <alignment horizontal="left"/>
      <protection/>
    </xf>
    <xf numFmtId="0" fontId="0" fillId="24" borderId="186" xfId="58" applyFill="1" applyBorder="1" applyAlignment="1">
      <alignment horizontal="center"/>
      <protection/>
    </xf>
    <xf numFmtId="0" fontId="0" fillId="22" borderId="187" xfId="58" applyFill="1" applyBorder="1">
      <alignment/>
      <protection/>
    </xf>
    <xf numFmtId="0" fontId="0" fillId="22" borderId="162" xfId="58" applyFont="1" applyFill="1" applyBorder="1">
      <alignment/>
      <protection/>
    </xf>
    <xf numFmtId="0" fontId="43" fillId="39" borderId="148" xfId="58" applyFont="1" applyFill="1" applyBorder="1" applyAlignment="1">
      <alignment horizontal="center"/>
      <protection/>
    </xf>
    <xf numFmtId="0" fontId="24" fillId="39" borderId="167" xfId="58" applyFont="1" applyFill="1" applyBorder="1" applyAlignment="1">
      <alignment horizontal="left"/>
      <protection/>
    </xf>
    <xf numFmtId="0" fontId="43" fillId="0" borderId="0" xfId="0" applyFont="1" applyFill="1" applyBorder="1" applyAlignment="1">
      <alignment horizontal="left"/>
    </xf>
    <xf numFmtId="0" fontId="0" fillId="24" borderId="175" xfId="58" applyFont="1" applyFill="1" applyBorder="1">
      <alignment/>
      <protection/>
    </xf>
    <xf numFmtId="0" fontId="0" fillId="24" borderId="178" xfId="58" applyFont="1" applyFill="1" applyBorder="1">
      <alignment/>
      <protection/>
    </xf>
    <xf numFmtId="0" fontId="0" fillId="24" borderId="180" xfId="58" applyFont="1" applyFill="1" applyBorder="1">
      <alignment/>
      <protection/>
    </xf>
    <xf numFmtId="0" fontId="24" fillId="39" borderId="169" xfId="58" applyFont="1" applyFill="1" applyBorder="1" applyAlignment="1">
      <alignment horizontal="center"/>
      <protection/>
    </xf>
    <xf numFmtId="0" fontId="24" fillId="39" borderId="170" xfId="58" applyFont="1" applyFill="1" applyBorder="1" applyAlignment="1">
      <alignment horizontal="center"/>
      <protection/>
    </xf>
    <xf numFmtId="0" fontId="24" fillId="40" borderId="188" xfId="0" applyFont="1" applyFill="1" applyBorder="1" applyAlignment="1">
      <alignment horizontal="center"/>
    </xf>
    <xf numFmtId="0" fontId="0" fillId="40" borderId="160" xfId="0" applyFill="1" applyBorder="1" applyAlignment="1">
      <alignment horizontal="left"/>
    </xf>
    <xf numFmtId="0" fontId="0" fillId="40" borderId="172" xfId="0" applyFill="1" applyBorder="1" applyAlignment="1">
      <alignment horizontal="center"/>
    </xf>
    <xf numFmtId="0" fontId="24" fillId="40" borderId="178" xfId="0" applyFont="1" applyFill="1" applyBorder="1" applyAlignment="1">
      <alignment horizontal="center"/>
    </xf>
    <xf numFmtId="0" fontId="0" fillId="40" borderId="0" xfId="0" applyFill="1" applyBorder="1" applyAlignment="1">
      <alignment horizontal="left"/>
    </xf>
    <xf numFmtId="0" fontId="0" fillId="40" borderId="171" xfId="0" applyFill="1" applyBorder="1" applyAlignment="1">
      <alignment horizontal="center"/>
    </xf>
    <xf numFmtId="0" fontId="24" fillId="40" borderId="189" xfId="0" applyFont="1" applyFill="1" applyBorder="1" applyAlignment="1">
      <alignment horizontal="center"/>
    </xf>
    <xf numFmtId="0" fontId="0" fillId="40" borderId="164" xfId="0" applyFill="1" applyBorder="1" applyAlignment="1">
      <alignment horizontal="left"/>
    </xf>
    <xf numFmtId="0" fontId="0" fillId="40" borderId="190" xfId="0" applyFill="1" applyBorder="1" applyAlignment="1">
      <alignment horizontal="center"/>
    </xf>
    <xf numFmtId="0" fontId="24" fillId="40" borderId="180" xfId="0" applyFont="1" applyFill="1" applyBorder="1" applyAlignment="1">
      <alignment horizontal="center"/>
    </xf>
    <xf numFmtId="0" fontId="0" fillId="40" borderId="181" xfId="0" applyFill="1" applyBorder="1" applyAlignment="1">
      <alignment horizontal="left"/>
    </xf>
    <xf numFmtId="0" fontId="0" fillId="40" borderId="157" xfId="0" applyFill="1" applyBorder="1" applyAlignment="1">
      <alignment horizontal="center"/>
    </xf>
    <xf numFmtId="0" fontId="24" fillId="40" borderId="188" xfId="58" applyFont="1" applyFill="1" applyBorder="1" applyAlignment="1">
      <alignment horizontal="center"/>
      <protection/>
    </xf>
    <xf numFmtId="0" fontId="0" fillId="40" borderId="160" xfId="58" applyFill="1" applyBorder="1" applyAlignment="1">
      <alignment horizontal="left"/>
      <protection/>
    </xf>
    <xf numFmtId="0" fontId="0" fillId="40" borderId="172" xfId="58" applyFill="1" applyBorder="1" applyAlignment="1">
      <alignment horizontal="center"/>
      <protection/>
    </xf>
    <xf numFmtId="0" fontId="24" fillId="40" borderId="178" xfId="58" applyFont="1" applyFill="1" applyBorder="1" applyAlignment="1">
      <alignment horizontal="center"/>
      <protection/>
    </xf>
    <xf numFmtId="0" fontId="0" fillId="40" borderId="0" xfId="58" applyFill="1" applyBorder="1" applyAlignment="1">
      <alignment horizontal="left"/>
      <protection/>
    </xf>
    <xf numFmtId="0" fontId="0" fillId="40" borderId="171" xfId="58" applyFont="1" applyFill="1" applyBorder="1" applyAlignment="1">
      <alignment horizontal="center"/>
      <protection/>
    </xf>
    <xf numFmtId="0" fontId="24" fillId="40" borderId="189" xfId="58" applyFont="1" applyFill="1" applyBorder="1" applyAlignment="1">
      <alignment horizontal="center"/>
      <protection/>
    </xf>
    <xf numFmtId="0" fontId="0" fillId="40" borderId="164" xfId="58" applyFill="1" applyBorder="1" applyAlignment="1">
      <alignment horizontal="left"/>
      <protection/>
    </xf>
    <xf numFmtId="0" fontId="0" fillId="40" borderId="190" xfId="58" applyFill="1" applyBorder="1" applyAlignment="1">
      <alignment horizontal="center"/>
      <protection/>
    </xf>
    <xf numFmtId="0" fontId="24" fillId="40" borderId="191" xfId="58" applyFont="1" applyFill="1" applyBorder="1" applyAlignment="1">
      <alignment horizontal="center"/>
      <protection/>
    </xf>
    <xf numFmtId="0" fontId="0" fillId="40" borderId="192" xfId="58" applyFill="1" applyBorder="1" applyAlignment="1">
      <alignment horizontal="left"/>
      <protection/>
    </xf>
    <xf numFmtId="0" fontId="0" fillId="40" borderId="193" xfId="58" applyFont="1" applyFill="1" applyBorder="1" applyAlignment="1">
      <alignment horizontal="center"/>
      <protection/>
    </xf>
    <xf numFmtId="0" fontId="24" fillId="0" borderId="0" xfId="0" applyFont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Standard 2" xfId="58"/>
    <cellStyle name="Texte explicatif" xfId="59"/>
    <cellStyle name="Titre" xfId="60"/>
    <cellStyle name="Titre 1" xfId="61"/>
    <cellStyle name="Titre 1" xfId="62"/>
    <cellStyle name="Titre 2" xfId="63"/>
    <cellStyle name="Titre 3" xfId="64"/>
    <cellStyle name="Titre 4" xfId="65"/>
    <cellStyle name="Titre_résult Saut figures pour Estelle" xfId="66"/>
    <cellStyle name="Total" xfId="67"/>
    <cellStyle name="Vérification" xfId="68"/>
  </cellStyles>
  <dxfs count="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workbookViewId="0" topLeftCell="A1">
      <selection activeCell="AT20" sqref="AT20"/>
    </sheetView>
  </sheetViews>
  <sheetFormatPr defaultColWidth="9.140625" defaultRowHeight="12.75"/>
  <cols>
    <col min="1" max="1" width="2.7109375" style="51" customWidth="1"/>
    <col min="2" max="2" width="31.140625" style="52" bestFit="1" customWidth="1"/>
    <col min="3" max="41" width="1.7109375" style="52" customWidth="1"/>
    <col min="42" max="245" width="11.421875" style="55" customWidth="1"/>
    <col min="246" max="16384" width="9.140625" style="444" customWidth="1"/>
  </cols>
  <sheetData>
    <row r="1" spans="1:41" ht="36.75" customHeight="1" thickBot="1">
      <c r="A1" s="526" t="s">
        <v>289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</row>
    <row r="2" spans="1:41" s="53" customFormat="1" ht="9.75">
      <c r="A2" s="56"/>
      <c r="B2" s="57" t="s">
        <v>290</v>
      </c>
      <c r="C2" s="524">
        <v>60</v>
      </c>
      <c r="D2" s="524"/>
      <c r="E2" s="524"/>
      <c r="F2" s="524">
        <v>65</v>
      </c>
      <c r="G2" s="524"/>
      <c r="H2" s="524"/>
      <c r="I2" s="524">
        <v>70</v>
      </c>
      <c r="J2" s="524"/>
      <c r="K2" s="524"/>
      <c r="L2" s="524">
        <v>75</v>
      </c>
      <c r="M2" s="524"/>
      <c r="N2" s="524"/>
      <c r="O2" s="524">
        <v>80</v>
      </c>
      <c r="P2" s="524"/>
      <c r="Q2" s="524"/>
      <c r="R2" s="524">
        <v>85</v>
      </c>
      <c r="S2" s="524"/>
      <c r="T2" s="524"/>
      <c r="U2" s="524">
        <v>90</v>
      </c>
      <c r="V2" s="524"/>
      <c r="W2" s="524"/>
      <c r="X2" s="524">
        <v>95</v>
      </c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</row>
    <row r="3" spans="1:41" ht="12">
      <c r="A3" s="60">
        <v>1</v>
      </c>
      <c r="B3" s="113" t="s">
        <v>227</v>
      </c>
      <c r="C3" s="62" t="s">
        <v>188</v>
      </c>
      <c r="D3" s="63"/>
      <c r="E3" s="63"/>
      <c r="F3" s="62"/>
      <c r="G3" s="63"/>
      <c r="H3" s="63"/>
      <c r="I3" s="62" t="s">
        <v>188</v>
      </c>
      <c r="J3" s="63"/>
      <c r="K3" s="63"/>
      <c r="L3" s="62" t="s">
        <v>188</v>
      </c>
      <c r="M3" s="63"/>
      <c r="N3" s="63"/>
      <c r="O3" s="62" t="s">
        <v>188</v>
      </c>
      <c r="P3" s="63"/>
      <c r="Q3" s="63"/>
      <c r="R3" s="62" t="s">
        <v>188</v>
      </c>
      <c r="S3" s="63"/>
      <c r="T3" s="63"/>
      <c r="U3" s="62" t="s">
        <v>188</v>
      </c>
      <c r="V3" s="63"/>
      <c r="W3" s="63"/>
      <c r="X3" s="62" t="s">
        <v>308</v>
      </c>
      <c r="Y3" s="63" t="s">
        <v>308</v>
      </c>
      <c r="Z3" s="63" t="s">
        <v>308</v>
      </c>
      <c r="AA3" s="62"/>
      <c r="AB3" s="63"/>
      <c r="AC3" s="63"/>
      <c r="AD3" s="62"/>
      <c r="AE3" s="63"/>
      <c r="AF3" s="63"/>
      <c r="AG3" s="62"/>
      <c r="AH3" s="63"/>
      <c r="AI3" s="63"/>
      <c r="AJ3" s="62"/>
      <c r="AK3" s="63"/>
      <c r="AL3" s="63"/>
      <c r="AM3" s="62"/>
      <c r="AN3" s="63"/>
      <c r="AO3" s="63"/>
    </row>
    <row r="4" spans="1:41" ht="12">
      <c r="A4" s="60">
        <v>2</v>
      </c>
      <c r="B4" s="114" t="s">
        <v>201</v>
      </c>
      <c r="C4" s="62" t="s">
        <v>188</v>
      </c>
      <c r="D4" s="63"/>
      <c r="E4" s="63"/>
      <c r="F4" s="62" t="s">
        <v>188</v>
      </c>
      <c r="G4" s="63"/>
      <c r="H4" s="63"/>
      <c r="I4" s="62" t="s">
        <v>188</v>
      </c>
      <c r="J4" s="63"/>
      <c r="K4" s="63"/>
      <c r="L4" s="63" t="s">
        <v>308</v>
      </c>
      <c r="M4" s="63" t="s">
        <v>188</v>
      </c>
      <c r="N4" s="63"/>
      <c r="O4" s="62" t="s">
        <v>188</v>
      </c>
      <c r="P4" s="63"/>
      <c r="Q4" s="63"/>
      <c r="R4" s="62" t="s">
        <v>308</v>
      </c>
      <c r="S4" s="63" t="s">
        <v>188</v>
      </c>
      <c r="T4" s="63"/>
      <c r="U4" s="62" t="s">
        <v>188</v>
      </c>
      <c r="V4" s="63"/>
      <c r="W4" s="63"/>
      <c r="X4" s="62" t="s">
        <v>308</v>
      </c>
      <c r="Y4" s="63" t="s">
        <v>308</v>
      </c>
      <c r="Z4" s="63" t="s">
        <v>308</v>
      </c>
      <c r="AA4" s="62"/>
      <c r="AB4" s="63"/>
      <c r="AC4" s="63"/>
      <c r="AD4" s="62"/>
      <c r="AE4" s="63"/>
      <c r="AF4" s="63"/>
      <c r="AG4" s="62"/>
      <c r="AH4" s="63"/>
      <c r="AI4" s="63"/>
      <c r="AJ4" s="62"/>
      <c r="AK4" s="63"/>
      <c r="AL4" s="63"/>
      <c r="AM4" s="62"/>
      <c r="AN4" s="63"/>
      <c r="AO4" s="63"/>
    </row>
    <row r="5" spans="1:41" ht="12">
      <c r="A5" s="60">
        <v>3</v>
      </c>
      <c r="B5" s="114" t="s">
        <v>332</v>
      </c>
      <c r="C5" s="62" t="s">
        <v>188</v>
      </c>
      <c r="D5" s="63"/>
      <c r="E5" s="63"/>
      <c r="F5" s="62" t="s">
        <v>188</v>
      </c>
      <c r="G5" s="63"/>
      <c r="H5" s="63"/>
      <c r="I5" s="62" t="s">
        <v>188</v>
      </c>
      <c r="J5" s="63"/>
      <c r="K5" s="63"/>
      <c r="L5" s="62" t="s">
        <v>188</v>
      </c>
      <c r="M5" s="63"/>
      <c r="N5" s="63"/>
      <c r="O5" s="62" t="s">
        <v>308</v>
      </c>
      <c r="P5" s="63" t="s">
        <v>188</v>
      </c>
      <c r="Q5" s="63"/>
      <c r="R5" s="62" t="s">
        <v>308</v>
      </c>
      <c r="S5" s="63" t="s">
        <v>188</v>
      </c>
      <c r="T5" s="63"/>
      <c r="U5" s="62" t="s">
        <v>308</v>
      </c>
      <c r="V5" s="63"/>
      <c r="W5" s="63"/>
      <c r="X5" s="62"/>
      <c r="Y5" s="63"/>
      <c r="Z5" s="63"/>
      <c r="AA5" s="62"/>
      <c r="AB5" s="63"/>
      <c r="AC5" s="63"/>
      <c r="AD5" s="62"/>
      <c r="AE5" s="63"/>
      <c r="AF5" s="63"/>
      <c r="AG5" s="62"/>
      <c r="AH5" s="63"/>
      <c r="AI5" s="63"/>
      <c r="AJ5" s="62"/>
      <c r="AK5" s="63"/>
      <c r="AL5" s="63"/>
      <c r="AM5" s="62"/>
      <c r="AN5" s="63"/>
      <c r="AO5" s="63"/>
    </row>
    <row r="6" spans="1:41" ht="12">
      <c r="A6" s="60">
        <v>4</v>
      </c>
      <c r="B6" s="113" t="s">
        <v>229</v>
      </c>
      <c r="C6" s="62" t="s">
        <v>308</v>
      </c>
      <c r="D6" s="63" t="s">
        <v>188</v>
      </c>
      <c r="E6" s="63"/>
      <c r="F6" s="62" t="s">
        <v>308</v>
      </c>
      <c r="G6" s="63" t="s">
        <v>188</v>
      </c>
      <c r="H6" s="63"/>
      <c r="I6" s="62" t="s">
        <v>188</v>
      </c>
      <c r="J6" s="63"/>
      <c r="K6" s="63"/>
      <c r="L6" s="62" t="s">
        <v>308</v>
      </c>
      <c r="M6" s="63" t="s">
        <v>308</v>
      </c>
      <c r="N6" s="63" t="s">
        <v>308</v>
      </c>
      <c r="O6" s="62"/>
      <c r="P6" s="63"/>
      <c r="Q6" s="63"/>
      <c r="R6" s="62"/>
      <c r="S6" s="63"/>
      <c r="T6" s="63"/>
      <c r="U6" s="62"/>
      <c r="V6" s="63"/>
      <c r="W6" s="63"/>
      <c r="X6" s="62"/>
      <c r="Y6" s="63"/>
      <c r="Z6" s="63"/>
      <c r="AA6" s="62"/>
      <c r="AB6" s="63"/>
      <c r="AC6" s="63"/>
      <c r="AD6" s="62"/>
      <c r="AE6" s="63"/>
      <c r="AF6" s="63"/>
      <c r="AG6" s="62"/>
      <c r="AH6" s="63"/>
      <c r="AI6" s="63"/>
      <c r="AJ6" s="62"/>
      <c r="AK6" s="63"/>
      <c r="AL6" s="63"/>
      <c r="AM6" s="62"/>
      <c r="AN6" s="63"/>
      <c r="AO6" s="63"/>
    </row>
    <row r="7" spans="1:41" ht="12">
      <c r="A7" s="60">
        <v>5</v>
      </c>
      <c r="B7" s="113" t="s">
        <v>231</v>
      </c>
      <c r="C7" s="62" t="s">
        <v>188</v>
      </c>
      <c r="D7" s="63"/>
      <c r="E7" s="63"/>
      <c r="F7" s="62" t="s">
        <v>188</v>
      </c>
      <c r="G7" s="63"/>
      <c r="H7" s="63"/>
      <c r="I7" s="62" t="s">
        <v>308</v>
      </c>
      <c r="J7" s="63" t="s">
        <v>308</v>
      </c>
      <c r="K7" s="63" t="s">
        <v>308</v>
      </c>
      <c r="L7" s="62"/>
      <c r="M7" s="63"/>
      <c r="N7" s="63"/>
      <c r="O7" s="62"/>
      <c r="P7" s="63"/>
      <c r="Q7" s="63"/>
      <c r="R7" s="62"/>
      <c r="S7" s="63"/>
      <c r="T7" s="63"/>
      <c r="U7" s="62"/>
      <c r="V7" s="63"/>
      <c r="W7" s="63"/>
      <c r="X7" s="62"/>
      <c r="Y7" s="63"/>
      <c r="Z7" s="63"/>
      <c r="AA7" s="62"/>
      <c r="AB7" s="63"/>
      <c r="AC7" s="63"/>
      <c r="AD7" s="62"/>
      <c r="AE7" s="63"/>
      <c r="AF7" s="63"/>
      <c r="AG7" s="62"/>
      <c r="AH7" s="63"/>
      <c r="AI7" s="63"/>
      <c r="AJ7" s="62"/>
      <c r="AK7" s="63"/>
      <c r="AL7" s="63"/>
      <c r="AM7" s="62"/>
      <c r="AN7" s="63"/>
      <c r="AO7" s="63"/>
    </row>
    <row r="8" spans="1:41" ht="12">
      <c r="A8" s="60">
        <v>6</v>
      </c>
      <c r="B8" s="114" t="s">
        <v>143</v>
      </c>
      <c r="C8" s="62" t="s">
        <v>308</v>
      </c>
      <c r="D8" s="63" t="s">
        <v>188</v>
      </c>
      <c r="E8" s="63"/>
      <c r="F8" s="62" t="s">
        <v>308</v>
      </c>
      <c r="G8" s="63" t="s">
        <v>308</v>
      </c>
      <c r="H8" s="63" t="s">
        <v>308</v>
      </c>
      <c r="I8" s="62"/>
      <c r="J8" s="63"/>
      <c r="K8" s="63"/>
      <c r="L8" s="62"/>
      <c r="M8" s="63"/>
      <c r="N8" s="63"/>
      <c r="O8" s="62"/>
      <c r="P8" s="63"/>
      <c r="Q8" s="63"/>
      <c r="R8" s="62"/>
      <c r="S8" s="63"/>
      <c r="T8" s="63"/>
      <c r="U8" s="62"/>
      <c r="V8" s="63"/>
      <c r="W8" s="63"/>
      <c r="X8" s="62"/>
      <c r="Y8" s="63"/>
      <c r="Z8" s="63"/>
      <c r="AA8" s="62"/>
      <c r="AB8" s="63"/>
      <c r="AC8" s="63"/>
      <c r="AD8" s="62"/>
      <c r="AE8" s="63"/>
      <c r="AF8" s="63"/>
      <c r="AG8" s="62"/>
      <c r="AH8" s="63"/>
      <c r="AI8" s="63"/>
      <c r="AJ8" s="62"/>
      <c r="AK8" s="63"/>
      <c r="AL8" s="63"/>
      <c r="AM8" s="62"/>
      <c r="AN8" s="63"/>
      <c r="AO8" s="63"/>
    </row>
    <row r="9" spans="1:41" ht="12">
      <c r="A9" s="60">
        <v>7</v>
      </c>
      <c r="B9" s="113" t="s">
        <v>228</v>
      </c>
      <c r="C9" s="62" t="s">
        <v>308</v>
      </c>
      <c r="D9" s="63" t="s">
        <v>308</v>
      </c>
      <c r="E9" s="63" t="s">
        <v>308</v>
      </c>
      <c r="F9" s="62"/>
      <c r="G9" s="63"/>
      <c r="H9" s="63"/>
      <c r="I9" s="62"/>
      <c r="J9" s="63"/>
      <c r="K9" s="63"/>
      <c r="L9" s="62"/>
      <c r="M9" s="63"/>
      <c r="N9" s="63"/>
      <c r="O9" s="62"/>
      <c r="P9" s="63"/>
      <c r="Q9" s="63"/>
      <c r="R9" s="62"/>
      <c r="S9" s="63"/>
      <c r="T9" s="63"/>
      <c r="U9" s="62"/>
      <c r="V9" s="63"/>
      <c r="W9" s="63"/>
      <c r="X9" s="62"/>
      <c r="Y9" s="63"/>
      <c r="Z9" s="63"/>
      <c r="AA9" s="62"/>
      <c r="AB9" s="63"/>
      <c r="AC9" s="63"/>
      <c r="AD9" s="62"/>
      <c r="AE9" s="63"/>
      <c r="AF9" s="63"/>
      <c r="AG9" s="62"/>
      <c r="AH9" s="63"/>
      <c r="AI9" s="63"/>
      <c r="AJ9" s="62"/>
      <c r="AK9" s="63"/>
      <c r="AL9" s="63"/>
      <c r="AM9" s="62"/>
      <c r="AN9" s="63"/>
      <c r="AO9" s="63"/>
    </row>
    <row r="10" spans="1:41" ht="12.75" thickBot="1">
      <c r="A10" s="60">
        <v>8</v>
      </c>
      <c r="B10" s="114" t="s">
        <v>21</v>
      </c>
      <c r="C10" s="62"/>
      <c r="D10" s="63"/>
      <c r="E10" s="63"/>
      <c r="F10" s="62"/>
      <c r="G10" s="63"/>
      <c r="H10" s="63"/>
      <c r="I10" s="62"/>
      <c r="J10" s="63"/>
      <c r="K10" s="63"/>
      <c r="L10" s="62"/>
      <c r="M10" s="63"/>
      <c r="N10" s="63"/>
      <c r="O10" s="62"/>
      <c r="P10" s="63"/>
      <c r="Q10" s="63"/>
      <c r="R10" s="62"/>
      <c r="S10" s="63"/>
      <c r="T10" s="63"/>
      <c r="U10" s="62"/>
      <c r="V10" s="63"/>
      <c r="W10" s="63"/>
      <c r="X10" s="62"/>
      <c r="Y10" s="63"/>
      <c r="Z10" s="63"/>
      <c r="AA10" s="62"/>
      <c r="AB10" s="63"/>
      <c r="AC10" s="63"/>
      <c r="AD10" s="62"/>
      <c r="AE10" s="63"/>
      <c r="AF10" s="63"/>
      <c r="AG10" s="62"/>
      <c r="AH10" s="63"/>
      <c r="AI10" s="63"/>
      <c r="AJ10" s="62"/>
      <c r="AK10" s="63"/>
      <c r="AL10" s="63"/>
      <c r="AM10" s="62"/>
      <c r="AN10" s="63"/>
      <c r="AO10" s="63"/>
    </row>
    <row r="11" spans="1:41" s="53" customFormat="1" ht="9.75">
      <c r="A11" s="56"/>
      <c r="B11" s="67" t="s">
        <v>295</v>
      </c>
      <c r="C11" s="523">
        <v>40</v>
      </c>
      <c r="D11" s="523"/>
      <c r="E11" s="523"/>
      <c r="F11" s="523">
        <v>50</v>
      </c>
      <c r="G11" s="523"/>
      <c r="H11" s="523"/>
      <c r="I11" s="523">
        <v>55</v>
      </c>
      <c r="J11" s="523"/>
      <c r="K11" s="523"/>
      <c r="L11" s="523">
        <v>60</v>
      </c>
      <c r="M11" s="523"/>
      <c r="N11" s="523"/>
      <c r="O11" s="523">
        <v>65</v>
      </c>
      <c r="P11" s="523"/>
      <c r="Q11" s="523"/>
      <c r="R11" s="523">
        <v>70</v>
      </c>
      <c r="S11" s="523"/>
      <c r="T11" s="523"/>
      <c r="U11" s="523">
        <v>75</v>
      </c>
      <c r="V11" s="523"/>
      <c r="W11" s="523"/>
      <c r="X11" s="523">
        <v>80</v>
      </c>
      <c r="Y11" s="523"/>
      <c r="Z11" s="523"/>
      <c r="AA11" s="523">
        <v>85</v>
      </c>
      <c r="AB11" s="523"/>
      <c r="AC11" s="523"/>
      <c r="AD11" s="523">
        <v>90</v>
      </c>
      <c r="AE11" s="523"/>
      <c r="AF11" s="523"/>
      <c r="AG11" s="523">
        <v>92</v>
      </c>
      <c r="AH11" s="523"/>
      <c r="AI11" s="523"/>
      <c r="AJ11" s="523">
        <v>100</v>
      </c>
      <c r="AK11" s="523"/>
      <c r="AL11" s="523"/>
      <c r="AM11" s="523"/>
      <c r="AN11" s="523"/>
      <c r="AO11" s="523"/>
    </row>
    <row r="12" spans="1:41" ht="12">
      <c r="A12" s="60"/>
      <c r="B12" s="114" t="s">
        <v>193</v>
      </c>
      <c r="C12" s="62" t="s">
        <v>22</v>
      </c>
      <c r="D12" s="63"/>
      <c r="E12" s="63"/>
      <c r="F12" s="62" t="s">
        <v>22</v>
      </c>
      <c r="G12" s="63"/>
      <c r="H12" s="63"/>
      <c r="I12" s="62" t="s">
        <v>22</v>
      </c>
      <c r="J12" s="63"/>
      <c r="K12" s="63"/>
      <c r="L12" s="62" t="s">
        <v>22</v>
      </c>
      <c r="M12" s="63"/>
      <c r="N12" s="63"/>
      <c r="O12" s="62" t="s">
        <v>188</v>
      </c>
      <c r="P12" s="63"/>
      <c r="Q12" s="63"/>
      <c r="R12" s="62" t="s">
        <v>188</v>
      </c>
      <c r="S12" s="63"/>
      <c r="T12" s="63"/>
      <c r="U12" s="62" t="s">
        <v>188</v>
      </c>
      <c r="V12" s="63"/>
      <c r="W12" s="63"/>
      <c r="X12" s="62" t="s">
        <v>188</v>
      </c>
      <c r="Y12" s="63"/>
      <c r="Z12" s="63"/>
      <c r="AA12" s="62" t="s">
        <v>308</v>
      </c>
      <c r="AB12" s="63" t="s">
        <v>188</v>
      </c>
      <c r="AC12" s="63"/>
      <c r="AD12" s="62" t="s">
        <v>188</v>
      </c>
      <c r="AE12" s="63"/>
      <c r="AF12" s="63"/>
      <c r="AG12" s="62" t="s">
        <v>308</v>
      </c>
      <c r="AH12" s="63" t="s">
        <v>188</v>
      </c>
      <c r="AI12" s="63"/>
      <c r="AJ12" s="62" t="s">
        <v>308</v>
      </c>
      <c r="AK12" s="63" t="s">
        <v>308</v>
      </c>
      <c r="AL12" s="63" t="s">
        <v>308</v>
      </c>
      <c r="AM12" s="62"/>
      <c r="AN12" s="63"/>
      <c r="AO12" s="63"/>
    </row>
    <row r="13" spans="1:41" ht="12">
      <c r="A13" s="60"/>
      <c r="B13" s="113" t="s">
        <v>230</v>
      </c>
      <c r="C13" s="62" t="s">
        <v>188</v>
      </c>
      <c r="D13" s="63"/>
      <c r="E13" s="63"/>
      <c r="F13" s="62" t="s">
        <v>188</v>
      </c>
      <c r="G13" s="63"/>
      <c r="H13" s="63"/>
      <c r="I13" s="62" t="s">
        <v>188</v>
      </c>
      <c r="J13" s="63"/>
      <c r="K13" s="63"/>
      <c r="L13" s="62" t="s">
        <v>188</v>
      </c>
      <c r="M13" s="63"/>
      <c r="N13" s="63"/>
      <c r="O13" s="62" t="s">
        <v>188</v>
      </c>
      <c r="P13" s="63"/>
      <c r="Q13" s="63"/>
      <c r="R13" s="62" t="s">
        <v>188</v>
      </c>
      <c r="S13" s="63"/>
      <c r="T13" s="63"/>
      <c r="U13" s="62" t="s">
        <v>188</v>
      </c>
      <c r="V13" s="63"/>
      <c r="W13" s="63"/>
      <c r="X13" s="62" t="s">
        <v>188</v>
      </c>
      <c r="Y13" s="63"/>
      <c r="Z13" s="63"/>
      <c r="AA13" s="62" t="s">
        <v>308</v>
      </c>
      <c r="AB13" s="63" t="s">
        <v>308</v>
      </c>
      <c r="AC13" s="63" t="s">
        <v>188</v>
      </c>
      <c r="AD13" s="62" t="s">
        <v>188</v>
      </c>
      <c r="AE13" s="63"/>
      <c r="AF13" s="63"/>
      <c r="AG13" s="62" t="s">
        <v>308</v>
      </c>
      <c r="AH13" s="63" t="s">
        <v>308</v>
      </c>
      <c r="AI13" s="63" t="s">
        <v>308</v>
      </c>
      <c r="AJ13" s="62"/>
      <c r="AK13" s="63"/>
      <c r="AL13" s="63"/>
      <c r="AM13" s="62"/>
      <c r="AN13" s="63"/>
      <c r="AO13" s="63"/>
    </row>
    <row r="14" spans="1:41" ht="12">
      <c r="A14" s="60"/>
      <c r="B14" s="114" t="s">
        <v>233</v>
      </c>
      <c r="C14" s="62" t="s">
        <v>188</v>
      </c>
      <c r="D14" s="63"/>
      <c r="E14" s="63"/>
      <c r="F14" s="62" t="s">
        <v>188</v>
      </c>
      <c r="G14" s="63"/>
      <c r="H14" s="63"/>
      <c r="I14" s="62" t="s">
        <v>188</v>
      </c>
      <c r="J14" s="63"/>
      <c r="K14" s="63"/>
      <c r="L14" s="62" t="s">
        <v>188</v>
      </c>
      <c r="M14" s="63"/>
      <c r="N14" s="63"/>
      <c r="O14" s="62" t="s">
        <v>188</v>
      </c>
      <c r="P14" s="63"/>
      <c r="Q14" s="63"/>
      <c r="R14" s="62" t="s">
        <v>188</v>
      </c>
      <c r="S14" s="63"/>
      <c r="T14" s="63"/>
      <c r="U14" s="62" t="s">
        <v>188</v>
      </c>
      <c r="V14" s="63"/>
      <c r="W14" s="63"/>
      <c r="X14" s="62" t="s">
        <v>308</v>
      </c>
      <c r="Y14" s="63" t="s">
        <v>308</v>
      </c>
      <c r="Z14" s="63" t="s">
        <v>308</v>
      </c>
      <c r="AA14" s="62"/>
      <c r="AB14" s="63"/>
      <c r="AC14" s="63"/>
      <c r="AD14" s="62"/>
      <c r="AE14" s="63"/>
      <c r="AF14" s="63"/>
      <c r="AG14" s="62"/>
      <c r="AH14" s="63"/>
      <c r="AI14" s="63"/>
      <c r="AJ14" s="62"/>
      <c r="AK14" s="63"/>
      <c r="AL14" s="63"/>
      <c r="AM14" s="62"/>
      <c r="AN14" s="63"/>
      <c r="AO14" s="63"/>
    </row>
    <row r="15" spans="1:41" ht="12.75" thickBot="1">
      <c r="A15" s="60"/>
      <c r="B15" s="61" t="s">
        <v>206</v>
      </c>
      <c r="C15" s="62" t="s">
        <v>188</v>
      </c>
      <c r="D15" s="63"/>
      <c r="E15" s="63"/>
      <c r="F15" s="62" t="s">
        <v>188</v>
      </c>
      <c r="G15" s="63"/>
      <c r="H15" s="63"/>
      <c r="I15" s="62" t="s">
        <v>188</v>
      </c>
      <c r="J15" s="63"/>
      <c r="K15" s="63"/>
      <c r="L15" s="62" t="s">
        <v>188</v>
      </c>
      <c r="M15" s="63"/>
      <c r="N15" s="63"/>
      <c r="O15" s="62" t="s">
        <v>188</v>
      </c>
      <c r="P15" s="63"/>
      <c r="Q15" s="63"/>
      <c r="R15" s="62" t="s">
        <v>188</v>
      </c>
      <c r="S15" s="63"/>
      <c r="T15" s="63"/>
      <c r="U15" s="62" t="s">
        <v>308</v>
      </c>
      <c r="V15" s="63" t="s">
        <v>188</v>
      </c>
      <c r="W15" s="63"/>
      <c r="X15" s="62" t="s">
        <v>308</v>
      </c>
      <c r="Y15" s="63" t="s">
        <v>308</v>
      </c>
      <c r="Z15" s="63" t="s">
        <v>308</v>
      </c>
      <c r="AA15" s="62"/>
      <c r="AB15" s="63"/>
      <c r="AC15" s="63"/>
      <c r="AD15" s="62"/>
      <c r="AE15" s="63"/>
      <c r="AF15" s="63"/>
      <c r="AG15" s="62"/>
      <c r="AH15" s="63"/>
      <c r="AI15" s="63"/>
      <c r="AJ15" s="62"/>
      <c r="AK15" s="63"/>
      <c r="AL15" s="63"/>
      <c r="AM15" s="62"/>
      <c r="AN15" s="63"/>
      <c r="AO15" s="63"/>
    </row>
    <row r="16" spans="1:41" s="53" customFormat="1" ht="9.75">
      <c r="A16" s="56"/>
      <c r="B16" s="57" t="s">
        <v>296</v>
      </c>
      <c r="C16" s="524">
        <v>70</v>
      </c>
      <c r="D16" s="524"/>
      <c r="E16" s="524"/>
      <c r="F16" s="524">
        <v>75</v>
      </c>
      <c r="G16" s="524"/>
      <c r="H16" s="524"/>
      <c r="I16" s="524">
        <v>80</v>
      </c>
      <c r="J16" s="524"/>
      <c r="K16" s="524"/>
      <c r="L16" s="524">
        <v>85</v>
      </c>
      <c r="M16" s="524"/>
      <c r="N16" s="524"/>
      <c r="O16" s="524">
        <v>90</v>
      </c>
      <c r="P16" s="524"/>
      <c r="Q16" s="524"/>
      <c r="R16" s="524">
        <v>95</v>
      </c>
      <c r="S16" s="524"/>
      <c r="T16" s="524"/>
      <c r="U16" s="524">
        <v>100</v>
      </c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</row>
    <row r="17" spans="1:41" ht="12">
      <c r="A17" s="60">
        <v>1</v>
      </c>
      <c r="B17" s="114" t="s">
        <v>234</v>
      </c>
      <c r="C17" s="62" t="s">
        <v>188</v>
      </c>
      <c r="D17" s="63"/>
      <c r="E17" s="63"/>
      <c r="F17" s="62" t="s">
        <v>188</v>
      </c>
      <c r="G17" s="63"/>
      <c r="H17" s="63"/>
      <c r="I17" s="62" t="s">
        <v>188</v>
      </c>
      <c r="J17" s="63"/>
      <c r="K17" s="63"/>
      <c r="L17" s="62" t="s">
        <v>188</v>
      </c>
      <c r="M17" s="63"/>
      <c r="N17" s="63"/>
      <c r="O17" s="62" t="s">
        <v>188</v>
      </c>
      <c r="P17" s="63"/>
      <c r="Q17" s="63"/>
      <c r="R17" s="62" t="s">
        <v>308</v>
      </c>
      <c r="S17" s="63" t="s">
        <v>188</v>
      </c>
      <c r="T17" s="63"/>
      <c r="U17" s="62" t="s">
        <v>308</v>
      </c>
      <c r="V17" s="63" t="s">
        <v>188</v>
      </c>
      <c r="W17" s="63"/>
      <c r="X17" s="62"/>
      <c r="Y17" s="63"/>
      <c r="Z17" s="63"/>
      <c r="AA17" s="62"/>
      <c r="AB17" s="63"/>
      <c r="AC17" s="63"/>
      <c r="AD17" s="62"/>
      <c r="AE17" s="63"/>
      <c r="AF17" s="63"/>
      <c r="AG17" s="62"/>
      <c r="AH17" s="63"/>
      <c r="AI17" s="63"/>
      <c r="AJ17" s="62"/>
      <c r="AK17" s="63"/>
      <c r="AL17" s="63"/>
      <c r="AM17" s="62"/>
      <c r="AN17" s="63"/>
      <c r="AO17" s="63"/>
    </row>
    <row r="18" spans="1:41" ht="12">
      <c r="A18" s="60">
        <v>2</v>
      </c>
      <c r="B18" s="114" t="s">
        <v>331</v>
      </c>
      <c r="C18" s="62" t="s">
        <v>188</v>
      </c>
      <c r="D18" s="63"/>
      <c r="E18" s="63"/>
      <c r="F18" s="62" t="s">
        <v>188</v>
      </c>
      <c r="G18" s="63"/>
      <c r="H18" s="63"/>
      <c r="I18" s="62" t="s">
        <v>188</v>
      </c>
      <c r="J18" s="63"/>
      <c r="K18" s="63"/>
      <c r="L18" s="62" t="s">
        <v>308</v>
      </c>
      <c r="M18" s="63" t="s">
        <v>188</v>
      </c>
      <c r="N18" s="63"/>
      <c r="O18" s="62" t="s">
        <v>188</v>
      </c>
      <c r="P18" s="63"/>
      <c r="Q18" s="63"/>
      <c r="R18" s="62" t="s">
        <v>308</v>
      </c>
      <c r="S18" s="63" t="s">
        <v>308</v>
      </c>
      <c r="T18" s="63" t="s">
        <v>308</v>
      </c>
      <c r="U18" s="62"/>
      <c r="V18" s="63"/>
      <c r="W18" s="63"/>
      <c r="X18" s="62"/>
      <c r="Y18" s="63"/>
      <c r="Z18" s="63"/>
      <c r="AA18" s="62"/>
      <c r="AB18" s="63"/>
      <c r="AC18" s="63"/>
      <c r="AD18" s="62"/>
      <c r="AE18" s="63"/>
      <c r="AF18" s="63"/>
      <c r="AG18" s="62"/>
      <c r="AH18" s="63"/>
      <c r="AI18" s="63"/>
      <c r="AJ18" s="62"/>
      <c r="AK18" s="63"/>
      <c r="AL18" s="63"/>
      <c r="AM18" s="62"/>
      <c r="AN18" s="63"/>
      <c r="AO18" s="63"/>
    </row>
    <row r="19" spans="1:41" ht="12">
      <c r="A19" s="60">
        <v>3</v>
      </c>
      <c r="B19" s="114" t="s">
        <v>214</v>
      </c>
      <c r="C19" s="62" t="s">
        <v>188</v>
      </c>
      <c r="D19" s="63"/>
      <c r="E19" s="63"/>
      <c r="F19" s="62" t="s">
        <v>188</v>
      </c>
      <c r="G19" s="63"/>
      <c r="H19" s="63"/>
      <c r="I19" s="62" t="s">
        <v>188</v>
      </c>
      <c r="J19" s="63"/>
      <c r="K19" s="63"/>
      <c r="L19" s="62" t="s">
        <v>188</v>
      </c>
      <c r="M19" s="63"/>
      <c r="N19" s="63"/>
      <c r="O19" s="62" t="s">
        <v>308</v>
      </c>
      <c r="P19" s="63" t="s">
        <v>308</v>
      </c>
      <c r="Q19" s="63" t="s">
        <v>308</v>
      </c>
      <c r="R19" s="62"/>
      <c r="S19" s="63"/>
      <c r="T19" s="63"/>
      <c r="U19" s="62"/>
      <c r="V19" s="63"/>
      <c r="W19" s="63"/>
      <c r="X19" s="62"/>
      <c r="Y19" s="63"/>
      <c r="Z19" s="63"/>
      <c r="AA19" s="62"/>
      <c r="AB19" s="63"/>
      <c r="AC19" s="63"/>
      <c r="AD19" s="62"/>
      <c r="AE19" s="63"/>
      <c r="AF19" s="63"/>
      <c r="AG19" s="62"/>
      <c r="AH19" s="63"/>
      <c r="AI19" s="63"/>
      <c r="AJ19" s="62"/>
      <c r="AK19" s="63"/>
      <c r="AL19" s="63"/>
      <c r="AM19" s="62"/>
      <c r="AN19" s="63"/>
      <c r="AO19" s="63"/>
    </row>
    <row r="20" spans="1:41" ht="12">
      <c r="A20" s="60">
        <v>4</v>
      </c>
      <c r="B20" s="113" t="s">
        <v>226</v>
      </c>
      <c r="C20" s="62" t="s">
        <v>188</v>
      </c>
      <c r="D20" s="63"/>
      <c r="E20" s="63"/>
      <c r="F20" s="62" t="s">
        <v>188</v>
      </c>
      <c r="G20" s="63"/>
      <c r="H20" s="63"/>
      <c r="I20" s="62" t="s">
        <v>308</v>
      </c>
      <c r="J20" s="63" t="s">
        <v>188</v>
      </c>
      <c r="K20" s="63"/>
      <c r="L20" s="62" t="s">
        <v>308</v>
      </c>
      <c r="M20" s="63" t="s">
        <v>188</v>
      </c>
      <c r="N20" s="63"/>
      <c r="O20" s="62" t="s">
        <v>308</v>
      </c>
      <c r="P20" s="63" t="s">
        <v>308</v>
      </c>
      <c r="Q20" s="63" t="s">
        <v>308</v>
      </c>
      <c r="R20" s="62"/>
      <c r="S20" s="63"/>
      <c r="T20" s="63"/>
      <c r="U20" s="62"/>
      <c r="V20" s="63"/>
      <c r="W20" s="63"/>
      <c r="X20" s="62"/>
      <c r="Y20" s="63"/>
      <c r="Z20" s="63"/>
      <c r="AA20" s="62"/>
      <c r="AB20" s="63"/>
      <c r="AC20" s="63"/>
      <c r="AD20" s="62"/>
      <c r="AE20" s="63"/>
      <c r="AF20" s="63"/>
      <c r="AG20" s="62"/>
      <c r="AH20" s="63"/>
      <c r="AI20" s="63"/>
      <c r="AJ20" s="62"/>
      <c r="AK20" s="63"/>
      <c r="AL20" s="63"/>
      <c r="AM20" s="62"/>
      <c r="AN20" s="63"/>
      <c r="AO20" s="63"/>
    </row>
    <row r="21" spans="1:41" ht="12">
      <c r="A21" s="60">
        <v>5</v>
      </c>
      <c r="B21" s="113" t="s">
        <v>225</v>
      </c>
      <c r="C21" s="62" t="s">
        <v>188</v>
      </c>
      <c r="D21" s="63"/>
      <c r="E21" s="63"/>
      <c r="F21" s="62" t="s">
        <v>188</v>
      </c>
      <c r="G21" s="63"/>
      <c r="H21" s="63"/>
      <c r="I21" s="62" t="s">
        <v>308</v>
      </c>
      <c r="J21" s="63" t="s">
        <v>188</v>
      </c>
      <c r="K21" s="63"/>
      <c r="L21" s="62" t="s">
        <v>308</v>
      </c>
      <c r="M21" s="63" t="s">
        <v>308</v>
      </c>
      <c r="N21" s="63" t="s">
        <v>308</v>
      </c>
      <c r="O21" s="62"/>
      <c r="P21" s="63"/>
      <c r="Q21" s="63"/>
      <c r="R21" s="62"/>
      <c r="S21" s="63"/>
      <c r="T21" s="63"/>
      <c r="U21" s="62"/>
      <c r="V21" s="63"/>
      <c r="W21" s="63"/>
      <c r="X21" s="62"/>
      <c r="Y21" s="63"/>
      <c r="Z21" s="63"/>
      <c r="AA21" s="62"/>
      <c r="AB21" s="63"/>
      <c r="AC21" s="63"/>
      <c r="AD21" s="62"/>
      <c r="AE21" s="63"/>
      <c r="AF21" s="63"/>
      <c r="AG21" s="62"/>
      <c r="AH21" s="63"/>
      <c r="AI21" s="63"/>
      <c r="AJ21" s="62"/>
      <c r="AK21" s="63"/>
      <c r="AL21" s="63"/>
      <c r="AM21" s="62"/>
      <c r="AN21" s="63"/>
      <c r="AO21" s="63"/>
    </row>
    <row r="22" spans="1:41" ht="12">
      <c r="A22" s="60">
        <v>5</v>
      </c>
      <c r="B22" s="445" t="s">
        <v>170</v>
      </c>
      <c r="C22" s="62" t="s">
        <v>188</v>
      </c>
      <c r="D22" s="63"/>
      <c r="E22" s="63"/>
      <c r="F22" s="62" t="s">
        <v>188</v>
      </c>
      <c r="G22" s="63"/>
      <c r="H22" s="63"/>
      <c r="I22" s="62" t="s">
        <v>308</v>
      </c>
      <c r="J22" s="63" t="s">
        <v>188</v>
      </c>
      <c r="K22" s="63"/>
      <c r="L22" s="62" t="s">
        <v>308</v>
      </c>
      <c r="M22" s="63" t="s">
        <v>308</v>
      </c>
      <c r="N22" s="63" t="s">
        <v>308</v>
      </c>
      <c r="O22" s="62"/>
      <c r="P22" s="63"/>
      <c r="Q22" s="63"/>
      <c r="R22" s="62"/>
      <c r="S22" s="63"/>
      <c r="T22" s="63"/>
      <c r="U22" s="62"/>
      <c r="V22" s="63"/>
      <c r="W22" s="63"/>
      <c r="X22" s="62"/>
      <c r="Y22" s="63"/>
      <c r="Z22" s="63"/>
      <c r="AA22" s="62"/>
      <c r="AB22" s="63"/>
      <c r="AC22" s="63"/>
      <c r="AD22" s="62"/>
      <c r="AE22" s="63"/>
      <c r="AF22" s="63"/>
      <c r="AG22" s="62"/>
      <c r="AH22" s="63"/>
      <c r="AI22" s="63"/>
      <c r="AJ22" s="62"/>
      <c r="AK22" s="63"/>
      <c r="AL22" s="63"/>
      <c r="AM22" s="62"/>
      <c r="AN22" s="63"/>
      <c r="AO22" s="63"/>
    </row>
    <row r="23" spans="1:41" ht="12">
      <c r="A23" s="60">
        <v>7</v>
      </c>
      <c r="B23" s="61" t="s">
        <v>23</v>
      </c>
      <c r="C23" s="62" t="s">
        <v>188</v>
      </c>
      <c r="D23" s="63"/>
      <c r="E23" s="63"/>
      <c r="F23" s="62" t="s">
        <v>188</v>
      </c>
      <c r="G23" s="63"/>
      <c r="H23" s="63"/>
      <c r="I23" s="62" t="s">
        <v>308</v>
      </c>
      <c r="J23" s="63" t="s">
        <v>308</v>
      </c>
      <c r="K23" s="63" t="s">
        <v>308</v>
      </c>
      <c r="L23" s="62"/>
      <c r="M23" s="63"/>
      <c r="N23" s="63"/>
      <c r="O23" s="62"/>
      <c r="P23" s="63"/>
      <c r="Q23" s="63"/>
      <c r="R23" s="62"/>
      <c r="S23" s="63"/>
      <c r="T23" s="63"/>
      <c r="U23" s="62"/>
      <c r="V23" s="63"/>
      <c r="W23" s="63"/>
      <c r="X23" s="62"/>
      <c r="Y23" s="63"/>
      <c r="Z23" s="63"/>
      <c r="AA23" s="62"/>
      <c r="AB23" s="63"/>
      <c r="AC23" s="63"/>
      <c r="AD23" s="62"/>
      <c r="AE23" s="63"/>
      <c r="AF23" s="63"/>
      <c r="AG23" s="62"/>
      <c r="AH23" s="63"/>
      <c r="AI23" s="63"/>
      <c r="AJ23" s="62"/>
      <c r="AK23" s="63"/>
      <c r="AL23" s="63"/>
      <c r="AM23" s="62"/>
      <c r="AN23" s="63"/>
      <c r="AO23" s="63"/>
    </row>
    <row r="24" spans="1:41" ht="12.75" thickBot="1">
      <c r="A24" s="60">
        <v>8</v>
      </c>
      <c r="B24" s="446" t="s">
        <v>189</v>
      </c>
      <c r="C24" s="62" t="s">
        <v>188</v>
      </c>
      <c r="D24" s="63"/>
      <c r="E24" s="63"/>
      <c r="F24" s="62" t="s">
        <v>308</v>
      </c>
      <c r="G24" s="63" t="s">
        <v>308</v>
      </c>
      <c r="H24" s="63" t="s">
        <v>308</v>
      </c>
      <c r="I24" s="62"/>
      <c r="J24" s="63"/>
      <c r="K24" s="63"/>
      <c r="L24" s="62"/>
      <c r="M24" s="63"/>
      <c r="N24" s="63"/>
      <c r="O24" s="62"/>
      <c r="P24" s="63"/>
      <c r="Q24" s="63"/>
      <c r="R24" s="62"/>
      <c r="S24" s="63"/>
      <c r="T24" s="63"/>
      <c r="U24" s="62"/>
      <c r="V24" s="63"/>
      <c r="W24" s="63"/>
      <c r="X24" s="62"/>
      <c r="Y24" s="63"/>
      <c r="Z24" s="63"/>
      <c r="AA24" s="62"/>
      <c r="AB24" s="63"/>
      <c r="AC24" s="63"/>
      <c r="AD24" s="62"/>
      <c r="AE24" s="63"/>
      <c r="AF24" s="63"/>
      <c r="AG24" s="62"/>
      <c r="AH24" s="63"/>
      <c r="AI24" s="63"/>
      <c r="AJ24" s="62"/>
      <c r="AK24" s="63"/>
      <c r="AL24" s="63"/>
      <c r="AM24" s="62"/>
      <c r="AN24" s="63"/>
      <c r="AO24" s="63"/>
    </row>
    <row r="25" spans="1:41" s="53" customFormat="1" ht="9.75">
      <c r="A25" s="56"/>
      <c r="B25" s="57" t="s">
        <v>297</v>
      </c>
      <c r="C25" s="524">
        <v>80</v>
      </c>
      <c r="D25" s="524"/>
      <c r="E25" s="524"/>
      <c r="F25" s="524">
        <v>85</v>
      </c>
      <c r="G25" s="524"/>
      <c r="H25" s="524"/>
      <c r="I25" s="524">
        <v>90</v>
      </c>
      <c r="J25" s="524"/>
      <c r="K25" s="524"/>
      <c r="L25" s="524">
        <v>95</v>
      </c>
      <c r="M25" s="524"/>
      <c r="N25" s="524"/>
      <c r="O25" s="524">
        <v>100</v>
      </c>
      <c r="P25" s="524"/>
      <c r="Q25" s="524"/>
      <c r="R25" s="524">
        <v>105</v>
      </c>
      <c r="S25" s="524"/>
      <c r="T25" s="524"/>
      <c r="U25" s="524">
        <v>110</v>
      </c>
      <c r="V25" s="524"/>
      <c r="W25" s="524"/>
      <c r="X25" s="524">
        <v>115</v>
      </c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>
        <v>110</v>
      </c>
      <c r="AK25" s="524"/>
      <c r="AL25" s="524"/>
      <c r="AM25" s="524">
        <v>105</v>
      </c>
      <c r="AN25" s="524"/>
      <c r="AO25" s="524"/>
    </row>
    <row r="26" spans="1:41" ht="12">
      <c r="A26" s="60">
        <v>1</v>
      </c>
      <c r="B26" s="447" t="s">
        <v>313</v>
      </c>
      <c r="C26" s="62" t="s">
        <v>188</v>
      </c>
      <c r="D26" s="63"/>
      <c r="E26" s="63"/>
      <c r="F26" s="62" t="s">
        <v>188</v>
      </c>
      <c r="G26" s="63"/>
      <c r="H26" s="63"/>
      <c r="I26" s="62" t="s">
        <v>188</v>
      </c>
      <c r="J26" s="63"/>
      <c r="K26" s="63"/>
      <c r="L26" s="62" t="s">
        <v>188</v>
      </c>
      <c r="M26" s="63"/>
      <c r="N26" s="63"/>
      <c r="O26" s="62" t="s">
        <v>188</v>
      </c>
      <c r="P26" s="63"/>
      <c r="Q26" s="63"/>
      <c r="R26" s="62" t="s">
        <v>188</v>
      </c>
      <c r="S26" s="62"/>
      <c r="T26" s="62"/>
      <c r="U26" s="62" t="s">
        <v>308</v>
      </c>
      <c r="V26" s="62" t="s">
        <v>308</v>
      </c>
      <c r="W26" s="62" t="s">
        <v>188</v>
      </c>
      <c r="X26" s="62" t="s">
        <v>308</v>
      </c>
      <c r="Y26" s="63" t="s">
        <v>308</v>
      </c>
      <c r="Z26" s="63"/>
      <c r="AA26" s="62"/>
      <c r="AB26" s="63"/>
      <c r="AC26" s="63"/>
      <c r="AD26" s="62"/>
      <c r="AE26" s="63"/>
      <c r="AF26" s="63"/>
      <c r="AG26" s="62"/>
      <c r="AH26" s="63"/>
      <c r="AI26" s="63"/>
      <c r="AJ26" s="62"/>
      <c r="AK26" s="63"/>
      <c r="AL26" s="63"/>
      <c r="AM26" s="62"/>
      <c r="AN26" s="63"/>
      <c r="AO26" s="63"/>
    </row>
    <row r="27" spans="1:41" ht="12">
      <c r="A27" s="60">
        <v>2</v>
      </c>
      <c r="B27" s="447" t="s">
        <v>224</v>
      </c>
      <c r="C27" s="62" t="s">
        <v>188</v>
      </c>
      <c r="D27" s="63"/>
      <c r="E27" s="63"/>
      <c r="F27" s="62" t="s">
        <v>188</v>
      </c>
      <c r="G27" s="63"/>
      <c r="H27" s="63"/>
      <c r="I27" s="62" t="s">
        <v>188</v>
      </c>
      <c r="J27" s="63"/>
      <c r="K27" s="63"/>
      <c r="L27" s="62" t="s">
        <v>188</v>
      </c>
      <c r="M27" s="63"/>
      <c r="N27" s="63"/>
      <c r="O27" s="62" t="s">
        <v>188</v>
      </c>
      <c r="P27" s="63"/>
      <c r="Q27" s="63"/>
      <c r="R27" s="62" t="s">
        <v>308</v>
      </c>
      <c r="S27" s="62" t="s">
        <v>188</v>
      </c>
      <c r="T27" s="63"/>
      <c r="U27" s="62" t="s">
        <v>308</v>
      </c>
      <c r="V27" s="62" t="s">
        <v>308</v>
      </c>
      <c r="W27" s="62" t="s">
        <v>308</v>
      </c>
      <c r="X27" s="62"/>
      <c r="Y27" s="63"/>
      <c r="Z27" s="63"/>
      <c r="AA27" s="448" t="s">
        <v>24</v>
      </c>
      <c r="AB27" s="55"/>
      <c r="AC27" s="55"/>
      <c r="AD27" s="55"/>
      <c r="AE27" s="55"/>
      <c r="AF27" s="55"/>
      <c r="AG27" s="55"/>
      <c r="AH27" s="55"/>
      <c r="AI27" s="55"/>
      <c r="AJ27" s="62" t="s">
        <v>308</v>
      </c>
      <c r="AK27" s="63"/>
      <c r="AL27" s="63"/>
      <c r="AM27" s="62" t="s">
        <v>188</v>
      </c>
      <c r="AN27" s="63"/>
      <c r="AO27" s="63"/>
    </row>
    <row r="28" spans="1:41" ht="12">
      <c r="A28" s="60">
        <v>3</v>
      </c>
      <c r="B28" s="447" t="s">
        <v>209</v>
      </c>
      <c r="C28" s="62" t="s">
        <v>188</v>
      </c>
      <c r="D28" s="63"/>
      <c r="E28" s="63"/>
      <c r="F28" s="62" t="s">
        <v>188</v>
      </c>
      <c r="G28" s="63"/>
      <c r="H28" s="63"/>
      <c r="I28" s="62" t="s">
        <v>188</v>
      </c>
      <c r="J28" s="63"/>
      <c r="K28" s="63"/>
      <c r="L28" s="62" t="s">
        <v>188</v>
      </c>
      <c r="M28" s="63"/>
      <c r="N28" s="63"/>
      <c r="O28" s="62" t="s">
        <v>188</v>
      </c>
      <c r="P28" s="63"/>
      <c r="Q28" s="63"/>
      <c r="R28" s="62" t="s">
        <v>308</v>
      </c>
      <c r="S28" s="62" t="s">
        <v>188</v>
      </c>
      <c r="T28" s="63"/>
      <c r="U28" s="62" t="s">
        <v>308</v>
      </c>
      <c r="V28" s="62" t="s">
        <v>308</v>
      </c>
      <c r="W28" s="62" t="s">
        <v>308</v>
      </c>
      <c r="X28" s="62"/>
      <c r="Y28" s="63"/>
      <c r="Z28" s="63"/>
      <c r="AA28" s="448" t="s">
        <v>24</v>
      </c>
      <c r="AB28" s="55"/>
      <c r="AC28" s="55"/>
      <c r="AD28" s="55"/>
      <c r="AE28" s="55"/>
      <c r="AF28" s="55"/>
      <c r="AG28" s="55"/>
      <c r="AH28" s="55"/>
      <c r="AI28" s="55"/>
      <c r="AJ28" s="62" t="s">
        <v>308</v>
      </c>
      <c r="AK28" s="63"/>
      <c r="AL28" s="63"/>
      <c r="AM28" s="62" t="s">
        <v>308</v>
      </c>
      <c r="AN28" s="63"/>
      <c r="AO28" s="63"/>
    </row>
    <row r="29" spans="1:41" ht="12">
      <c r="A29" s="60">
        <v>4</v>
      </c>
      <c r="B29" s="447" t="s">
        <v>142</v>
      </c>
      <c r="C29" s="62" t="s">
        <v>188</v>
      </c>
      <c r="D29" s="63"/>
      <c r="E29" s="63"/>
      <c r="F29" s="62" t="s">
        <v>188</v>
      </c>
      <c r="G29" s="63"/>
      <c r="H29" s="63"/>
      <c r="I29" s="62" t="s">
        <v>188</v>
      </c>
      <c r="J29" s="63"/>
      <c r="K29" s="63"/>
      <c r="L29" s="62" t="s">
        <v>188</v>
      </c>
      <c r="M29" s="63"/>
      <c r="N29" s="63"/>
      <c r="O29" s="62" t="s">
        <v>308</v>
      </c>
      <c r="P29" s="62" t="s">
        <v>188</v>
      </c>
      <c r="Q29" s="63"/>
      <c r="R29" s="62" t="s">
        <v>308</v>
      </c>
      <c r="S29" s="62" t="s">
        <v>188</v>
      </c>
      <c r="T29" s="63"/>
      <c r="U29" s="62" t="s">
        <v>308</v>
      </c>
      <c r="V29" s="62" t="s">
        <v>308</v>
      </c>
      <c r="W29" s="62" t="s">
        <v>308</v>
      </c>
      <c r="X29" s="449"/>
      <c r="Y29" s="450"/>
      <c r="Z29" s="450"/>
      <c r="AA29" s="449"/>
      <c r="AB29" s="450"/>
      <c r="AC29" s="450"/>
      <c r="AD29" s="449"/>
      <c r="AE29" s="450"/>
      <c r="AF29" s="450"/>
      <c r="AG29" s="449"/>
      <c r="AH29" s="450"/>
      <c r="AI29" s="450"/>
      <c r="AJ29" s="449"/>
      <c r="AK29" s="450"/>
      <c r="AL29" s="450"/>
      <c r="AM29" s="449"/>
      <c r="AN29" s="450"/>
      <c r="AO29" s="450"/>
    </row>
    <row r="30" spans="1:41" ht="12">
      <c r="A30" s="60">
        <v>5</v>
      </c>
      <c r="B30" s="447" t="s">
        <v>220</v>
      </c>
      <c r="C30" s="62" t="s">
        <v>188</v>
      </c>
      <c r="D30" s="62"/>
      <c r="E30" s="63"/>
      <c r="F30" s="62" t="s">
        <v>188</v>
      </c>
      <c r="G30" s="62"/>
      <c r="H30" s="62"/>
      <c r="I30" s="62" t="s">
        <v>188</v>
      </c>
      <c r="J30" s="63"/>
      <c r="K30" s="63"/>
      <c r="L30" s="62" t="s">
        <v>188</v>
      </c>
      <c r="M30" s="63"/>
      <c r="N30" s="63"/>
      <c r="O30" s="62" t="s">
        <v>188</v>
      </c>
      <c r="P30" s="63"/>
      <c r="Q30" s="63"/>
      <c r="R30" s="62" t="s">
        <v>308</v>
      </c>
      <c r="S30" s="63" t="s">
        <v>308</v>
      </c>
      <c r="T30" s="63" t="s">
        <v>188</v>
      </c>
      <c r="U30" s="62" t="s">
        <v>308</v>
      </c>
      <c r="V30" s="63" t="s">
        <v>308</v>
      </c>
      <c r="W30" s="63" t="s">
        <v>308</v>
      </c>
      <c r="X30" s="449"/>
      <c r="Y30" s="450"/>
      <c r="Z30" s="450"/>
      <c r="AA30" s="449"/>
      <c r="AB30" s="450"/>
      <c r="AC30" s="450"/>
      <c r="AD30" s="449"/>
      <c r="AE30" s="450"/>
      <c r="AF30" s="450"/>
      <c r="AG30" s="449"/>
      <c r="AH30" s="450"/>
      <c r="AI30" s="450"/>
      <c r="AJ30" s="449"/>
      <c r="AK30" s="450"/>
      <c r="AL30" s="450"/>
      <c r="AM30" s="449"/>
      <c r="AN30" s="450"/>
      <c r="AO30" s="450"/>
    </row>
    <row r="31" spans="1:41" ht="12">
      <c r="A31" s="60">
        <v>6</v>
      </c>
      <c r="B31" s="447" t="s">
        <v>221</v>
      </c>
      <c r="C31" s="62" t="s">
        <v>188</v>
      </c>
      <c r="D31" s="63"/>
      <c r="E31" s="63"/>
      <c r="F31" s="62" t="s">
        <v>188</v>
      </c>
      <c r="G31" s="63"/>
      <c r="H31" s="63"/>
      <c r="I31" s="62" t="s">
        <v>188</v>
      </c>
      <c r="J31" s="63"/>
      <c r="K31" s="63"/>
      <c r="L31" s="62" t="s">
        <v>188</v>
      </c>
      <c r="M31" s="63"/>
      <c r="N31" s="63"/>
      <c r="O31" s="62" t="s">
        <v>308</v>
      </c>
      <c r="P31" s="63" t="s">
        <v>188</v>
      </c>
      <c r="Q31" s="63"/>
      <c r="R31" s="62" t="s">
        <v>308</v>
      </c>
      <c r="S31" s="63" t="s">
        <v>308</v>
      </c>
      <c r="T31" s="63" t="s">
        <v>308</v>
      </c>
      <c r="U31" s="449"/>
      <c r="V31" s="449"/>
      <c r="W31" s="449"/>
      <c r="X31" s="449"/>
      <c r="Y31" s="450"/>
      <c r="Z31" s="450"/>
      <c r="AA31" s="449"/>
      <c r="AB31" s="450"/>
      <c r="AC31" s="450"/>
      <c r="AD31" s="449"/>
      <c r="AE31" s="449"/>
      <c r="AF31" s="450"/>
      <c r="AG31" s="449"/>
      <c r="AH31" s="450"/>
      <c r="AI31" s="450"/>
      <c r="AJ31" s="449"/>
      <c r="AK31" s="450"/>
      <c r="AL31" s="450"/>
      <c r="AM31" s="449"/>
      <c r="AN31" s="450"/>
      <c r="AO31" s="450"/>
    </row>
    <row r="32" spans="1:41" ht="12">
      <c r="A32" s="60">
        <v>7</v>
      </c>
      <c r="B32" s="113" t="s">
        <v>222</v>
      </c>
      <c r="C32" s="62" t="s">
        <v>188</v>
      </c>
      <c r="D32" s="63"/>
      <c r="E32" s="63"/>
      <c r="F32" s="62" t="s">
        <v>188</v>
      </c>
      <c r="G32" s="63"/>
      <c r="H32" s="63"/>
      <c r="I32" s="62" t="s">
        <v>188</v>
      </c>
      <c r="J32" s="63"/>
      <c r="K32" s="63"/>
      <c r="L32" s="62" t="s">
        <v>188</v>
      </c>
      <c r="M32" s="63"/>
      <c r="N32" s="63"/>
      <c r="O32" s="62" t="s">
        <v>308</v>
      </c>
      <c r="P32" s="62" t="s">
        <v>308</v>
      </c>
      <c r="Q32" s="63" t="s">
        <v>308</v>
      </c>
      <c r="R32" s="449"/>
      <c r="S32" s="449"/>
      <c r="T32" s="449"/>
      <c r="U32" s="449"/>
      <c r="V32" s="450"/>
      <c r="W32" s="450"/>
      <c r="X32" s="449"/>
      <c r="Y32" s="450"/>
      <c r="Z32" s="450"/>
      <c r="AA32" s="449"/>
      <c r="AB32" s="450"/>
      <c r="AC32" s="450"/>
      <c r="AD32" s="449"/>
      <c r="AE32" s="450"/>
      <c r="AF32" s="450"/>
      <c r="AG32" s="449"/>
      <c r="AH32" s="450"/>
      <c r="AI32" s="450"/>
      <c r="AJ32" s="449"/>
      <c r="AK32" s="450"/>
      <c r="AL32" s="450"/>
      <c r="AM32" s="449"/>
      <c r="AN32" s="450"/>
      <c r="AO32" s="450"/>
    </row>
    <row r="33" spans="1:41" ht="12">
      <c r="A33" s="60">
        <v>8</v>
      </c>
      <c r="B33" s="447" t="s">
        <v>199</v>
      </c>
      <c r="C33" s="62" t="s">
        <v>188</v>
      </c>
      <c r="D33" s="63"/>
      <c r="E33" s="63"/>
      <c r="F33" s="62" t="s">
        <v>188</v>
      </c>
      <c r="G33" s="63"/>
      <c r="H33" s="63"/>
      <c r="I33" s="62" t="s">
        <v>308</v>
      </c>
      <c r="J33" s="63" t="s">
        <v>188</v>
      </c>
      <c r="K33" s="63"/>
      <c r="L33" s="62" t="s">
        <v>188</v>
      </c>
      <c r="M33" s="62"/>
      <c r="N33" s="62"/>
      <c r="O33" s="62" t="s">
        <v>308</v>
      </c>
      <c r="P33" s="62" t="s">
        <v>308</v>
      </c>
      <c r="Q33" s="62" t="s">
        <v>308</v>
      </c>
      <c r="R33" s="449"/>
      <c r="S33" s="450"/>
      <c r="T33" s="450"/>
      <c r="U33" s="449"/>
      <c r="V33" s="450"/>
      <c r="W33" s="450"/>
      <c r="X33" s="449"/>
      <c r="Y33" s="450"/>
      <c r="Z33" s="450"/>
      <c r="AA33" s="449"/>
      <c r="AB33" s="450"/>
      <c r="AC33" s="450"/>
      <c r="AD33" s="449"/>
      <c r="AE33" s="450"/>
      <c r="AF33" s="450"/>
      <c r="AG33" s="449"/>
      <c r="AH33" s="450"/>
      <c r="AI33" s="450"/>
      <c r="AJ33" s="449"/>
      <c r="AK33" s="450"/>
      <c r="AL33" s="450"/>
      <c r="AM33" s="449"/>
      <c r="AN33" s="450"/>
      <c r="AO33" s="450"/>
    </row>
    <row r="34" spans="1:41" ht="12">
      <c r="A34" s="60">
        <v>8</v>
      </c>
      <c r="B34" s="447" t="s">
        <v>237</v>
      </c>
      <c r="C34" s="62" t="s">
        <v>308</v>
      </c>
      <c r="D34" s="63" t="s">
        <v>188</v>
      </c>
      <c r="E34" s="63"/>
      <c r="F34" s="62" t="s">
        <v>188</v>
      </c>
      <c r="G34" s="63"/>
      <c r="H34" s="63"/>
      <c r="I34" s="62" t="s">
        <v>188</v>
      </c>
      <c r="J34" s="63"/>
      <c r="K34" s="63"/>
      <c r="L34" s="62" t="s">
        <v>188</v>
      </c>
      <c r="M34" s="63"/>
      <c r="N34" s="63"/>
      <c r="O34" s="62" t="s">
        <v>308</v>
      </c>
      <c r="P34" s="62" t="s">
        <v>308</v>
      </c>
      <c r="Q34" s="62" t="s">
        <v>308</v>
      </c>
      <c r="R34" s="449"/>
      <c r="S34" s="450"/>
      <c r="T34" s="450"/>
      <c r="U34" s="449"/>
      <c r="V34" s="450"/>
      <c r="W34" s="450"/>
      <c r="X34" s="449"/>
      <c r="Y34" s="450"/>
      <c r="Z34" s="450"/>
      <c r="AA34" s="449"/>
      <c r="AB34" s="450"/>
      <c r="AC34" s="450"/>
      <c r="AD34" s="449"/>
      <c r="AE34" s="450"/>
      <c r="AF34" s="450"/>
      <c r="AG34" s="449"/>
      <c r="AH34" s="450"/>
      <c r="AI34" s="450"/>
      <c r="AJ34" s="449"/>
      <c r="AK34" s="450"/>
      <c r="AL34" s="450"/>
      <c r="AM34" s="449"/>
      <c r="AN34" s="450"/>
      <c r="AO34" s="450"/>
    </row>
    <row r="35" spans="1:41" ht="12">
      <c r="A35" s="60">
        <v>10</v>
      </c>
      <c r="B35" s="447" t="s">
        <v>25</v>
      </c>
      <c r="C35" s="62" t="s">
        <v>188</v>
      </c>
      <c r="D35" s="63"/>
      <c r="E35" s="63"/>
      <c r="F35" s="62" t="s">
        <v>188</v>
      </c>
      <c r="G35" s="63"/>
      <c r="H35" s="63"/>
      <c r="I35" s="62" t="s">
        <v>308</v>
      </c>
      <c r="J35" s="62" t="s">
        <v>308</v>
      </c>
      <c r="K35" s="63" t="s">
        <v>188</v>
      </c>
      <c r="L35" s="62" t="s">
        <v>308</v>
      </c>
      <c r="M35" s="63" t="s">
        <v>188</v>
      </c>
      <c r="N35" s="63"/>
      <c r="O35" s="62" t="s">
        <v>308</v>
      </c>
      <c r="P35" s="62" t="s">
        <v>308</v>
      </c>
      <c r="Q35" s="62" t="s">
        <v>308</v>
      </c>
      <c r="R35" s="449"/>
      <c r="S35" s="450"/>
      <c r="T35" s="450"/>
      <c r="U35" s="449"/>
      <c r="V35" s="450"/>
      <c r="W35" s="450"/>
      <c r="X35" s="449"/>
      <c r="Y35" s="450"/>
      <c r="Z35" s="450"/>
      <c r="AA35" s="449"/>
      <c r="AB35" s="450"/>
      <c r="AC35" s="450"/>
      <c r="AD35" s="449"/>
      <c r="AE35" s="450"/>
      <c r="AF35" s="450"/>
      <c r="AG35" s="449"/>
      <c r="AH35" s="450"/>
      <c r="AI35" s="450"/>
      <c r="AJ35" s="449"/>
      <c r="AK35" s="450"/>
      <c r="AL35" s="450"/>
      <c r="AM35" s="449"/>
      <c r="AN35" s="450"/>
      <c r="AO35" s="450"/>
    </row>
    <row r="36" spans="1:41" ht="12">
      <c r="A36" s="60">
        <v>11</v>
      </c>
      <c r="B36" s="447" t="s">
        <v>307</v>
      </c>
      <c r="C36" s="62" t="s">
        <v>188</v>
      </c>
      <c r="D36" s="62"/>
      <c r="E36" s="63"/>
      <c r="F36" s="451" t="s">
        <v>26</v>
      </c>
      <c r="G36" s="63"/>
      <c r="H36" s="63"/>
      <c r="I36" s="62" t="s">
        <v>188</v>
      </c>
      <c r="J36" s="63"/>
      <c r="K36" s="63"/>
      <c r="L36" s="62" t="s">
        <v>308</v>
      </c>
      <c r="M36" s="63" t="s">
        <v>308</v>
      </c>
      <c r="N36" s="63" t="s">
        <v>188</v>
      </c>
      <c r="O36" s="62" t="s">
        <v>308</v>
      </c>
      <c r="P36" s="62" t="s">
        <v>308</v>
      </c>
      <c r="Q36" s="62" t="s">
        <v>308</v>
      </c>
      <c r="R36" s="449"/>
      <c r="S36" s="450"/>
      <c r="T36" s="450"/>
      <c r="U36" s="449"/>
      <c r="V36" s="450"/>
      <c r="W36" s="450"/>
      <c r="X36" s="449"/>
      <c r="Y36" s="450"/>
      <c r="Z36" s="450"/>
      <c r="AA36" s="449"/>
      <c r="AB36" s="450"/>
      <c r="AC36" s="450"/>
      <c r="AD36" s="449"/>
      <c r="AE36" s="450"/>
      <c r="AF36" s="450"/>
      <c r="AG36" s="449"/>
      <c r="AH36" s="450"/>
      <c r="AI36" s="450"/>
      <c r="AJ36" s="449"/>
      <c r="AK36" s="450"/>
      <c r="AL36" s="450"/>
      <c r="AM36" s="449"/>
      <c r="AN36" s="450"/>
      <c r="AO36" s="450"/>
    </row>
    <row r="37" spans="1:41" ht="12">
      <c r="A37" s="60">
        <v>12</v>
      </c>
      <c r="B37" s="447" t="s">
        <v>27</v>
      </c>
      <c r="C37" s="62" t="s">
        <v>188</v>
      </c>
      <c r="D37" s="452"/>
      <c r="E37" s="63"/>
      <c r="F37" s="62" t="s">
        <v>188</v>
      </c>
      <c r="G37" s="63"/>
      <c r="H37" s="63"/>
      <c r="I37" s="62" t="s">
        <v>188</v>
      </c>
      <c r="J37" s="63"/>
      <c r="K37" s="63"/>
      <c r="L37" s="62" t="s">
        <v>308</v>
      </c>
      <c r="M37" s="62" t="s">
        <v>308</v>
      </c>
      <c r="N37" s="62" t="s">
        <v>308</v>
      </c>
      <c r="O37" s="449"/>
      <c r="P37" s="450"/>
      <c r="Q37" s="450"/>
      <c r="R37" s="449"/>
      <c r="S37" s="450"/>
      <c r="T37" s="450"/>
      <c r="U37" s="449"/>
      <c r="V37" s="450"/>
      <c r="W37" s="450"/>
      <c r="X37" s="449"/>
      <c r="Y37" s="450"/>
      <c r="Z37" s="450"/>
      <c r="AA37" s="449"/>
      <c r="AB37" s="450"/>
      <c r="AC37" s="450"/>
      <c r="AD37" s="449"/>
      <c r="AE37" s="450"/>
      <c r="AF37" s="450"/>
      <c r="AG37" s="449"/>
      <c r="AH37" s="450"/>
      <c r="AI37" s="450"/>
      <c r="AJ37" s="449"/>
      <c r="AK37" s="450"/>
      <c r="AL37" s="450"/>
      <c r="AM37" s="449"/>
      <c r="AN37" s="450"/>
      <c r="AO37" s="450"/>
    </row>
    <row r="38" spans="1:41" ht="12.75" thickBot="1">
      <c r="A38" s="60">
        <v>13</v>
      </c>
      <c r="B38" s="447" t="s">
        <v>141</v>
      </c>
      <c r="C38" s="62" t="s">
        <v>308</v>
      </c>
      <c r="D38" s="452" t="s">
        <v>188</v>
      </c>
      <c r="E38" s="63"/>
      <c r="F38" s="62" t="s">
        <v>308</v>
      </c>
      <c r="G38" s="63" t="s">
        <v>308</v>
      </c>
      <c r="H38" s="63" t="s">
        <v>308</v>
      </c>
      <c r="I38" s="449"/>
      <c r="J38" s="449"/>
      <c r="K38" s="449"/>
      <c r="L38" s="449"/>
      <c r="M38" s="449"/>
      <c r="N38" s="450"/>
      <c r="O38" s="449"/>
      <c r="P38" s="449"/>
      <c r="Q38" s="449"/>
      <c r="R38" s="449"/>
      <c r="S38" s="450"/>
      <c r="T38" s="450"/>
      <c r="U38" s="449"/>
      <c r="V38" s="450"/>
      <c r="W38" s="450"/>
      <c r="X38" s="449"/>
      <c r="Y38" s="450"/>
      <c r="Z38" s="450"/>
      <c r="AA38" s="449"/>
      <c r="AB38" s="450"/>
      <c r="AC38" s="450"/>
      <c r="AD38" s="449"/>
      <c r="AE38" s="450"/>
      <c r="AF38" s="450"/>
      <c r="AG38" s="449"/>
      <c r="AH38" s="450"/>
      <c r="AI38" s="450"/>
      <c r="AJ38" s="449"/>
      <c r="AK38" s="450"/>
      <c r="AL38" s="450"/>
      <c r="AM38" s="449"/>
      <c r="AN38" s="450"/>
      <c r="AO38" s="450"/>
    </row>
    <row r="39" spans="1:41" s="53" customFormat="1" ht="9.75">
      <c r="A39" s="56"/>
      <c r="B39" s="67" t="s">
        <v>297</v>
      </c>
      <c r="C39" s="523">
        <v>60</v>
      </c>
      <c r="D39" s="523"/>
      <c r="E39" s="523"/>
      <c r="F39" s="523">
        <v>70</v>
      </c>
      <c r="G39" s="523"/>
      <c r="H39" s="523"/>
      <c r="I39" s="523">
        <v>75</v>
      </c>
      <c r="J39" s="523"/>
      <c r="K39" s="523"/>
      <c r="L39" s="523">
        <v>80</v>
      </c>
      <c r="M39" s="523"/>
      <c r="N39" s="523"/>
      <c r="O39" s="523">
        <v>85</v>
      </c>
      <c r="P39" s="523"/>
      <c r="Q39" s="523"/>
      <c r="R39" s="523">
        <v>90</v>
      </c>
      <c r="S39" s="523"/>
      <c r="T39" s="523"/>
      <c r="U39" s="523">
        <v>95</v>
      </c>
      <c r="V39" s="523"/>
      <c r="W39" s="523"/>
      <c r="X39" s="523">
        <v>97</v>
      </c>
      <c r="Y39" s="523"/>
      <c r="Z39" s="523"/>
      <c r="AA39" s="523">
        <v>100</v>
      </c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</row>
    <row r="40" spans="1:41" ht="12">
      <c r="A40" s="60">
        <v>1</v>
      </c>
      <c r="B40" s="447" t="s">
        <v>223</v>
      </c>
      <c r="C40" s="62" t="s">
        <v>188</v>
      </c>
      <c r="D40" s="63"/>
      <c r="E40" s="63"/>
      <c r="F40" s="62" t="s">
        <v>188</v>
      </c>
      <c r="G40" s="63"/>
      <c r="H40" s="63"/>
      <c r="I40" s="62" t="s">
        <v>188</v>
      </c>
      <c r="J40" s="63"/>
      <c r="K40" s="63"/>
      <c r="L40" s="62" t="s">
        <v>188</v>
      </c>
      <c r="M40" s="63"/>
      <c r="N40" s="63"/>
      <c r="O40" s="62" t="s">
        <v>188</v>
      </c>
      <c r="P40" s="62"/>
      <c r="Q40" s="63"/>
      <c r="R40" s="62" t="s">
        <v>188</v>
      </c>
      <c r="S40" s="62"/>
      <c r="T40" s="62"/>
      <c r="U40" s="62" t="s">
        <v>308</v>
      </c>
      <c r="V40" s="63" t="s">
        <v>188</v>
      </c>
      <c r="W40" s="63"/>
      <c r="X40" s="62" t="s">
        <v>188</v>
      </c>
      <c r="Y40" s="63"/>
      <c r="Z40" s="63"/>
      <c r="AA40" s="62" t="s">
        <v>308</v>
      </c>
      <c r="AB40" s="63" t="s">
        <v>308</v>
      </c>
      <c r="AC40" s="63" t="s">
        <v>308</v>
      </c>
      <c r="AD40" s="62"/>
      <c r="AE40" s="63"/>
      <c r="AF40" s="63"/>
      <c r="AG40" s="62"/>
      <c r="AH40" s="63"/>
      <c r="AI40" s="63"/>
      <c r="AJ40" s="62"/>
      <c r="AK40" s="63"/>
      <c r="AL40" s="63"/>
      <c r="AM40" s="62"/>
      <c r="AN40" s="63"/>
      <c r="AO40" s="63"/>
    </row>
    <row r="41" spans="1:41" ht="12">
      <c r="A41" s="60">
        <v>2</v>
      </c>
      <c r="B41" s="447" t="s">
        <v>238</v>
      </c>
      <c r="C41" s="62" t="s">
        <v>188</v>
      </c>
      <c r="D41" s="63"/>
      <c r="E41" s="63"/>
      <c r="F41" s="62" t="s">
        <v>188</v>
      </c>
      <c r="G41" s="63"/>
      <c r="H41" s="63"/>
      <c r="I41" s="62" t="s">
        <v>188</v>
      </c>
      <c r="J41" s="63"/>
      <c r="K41" s="63"/>
      <c r="L41" s="62" t="s">
        <v>188</v>
      </c>
      <c r="M41" s="63"/>
      <c r="N41" s="63"/>
      <c r="O41" s="62" t="s">
        <v>308</v>
      </c>
      <c r="P41" s="63" t="s">
        <v>188</v>
      </c>
      <c r="Q41" s="63"/>
      <c r="R41" s="62" t="s">
        <v>188</v>
      </c>
      <c r="S41" s="63"/>
      <c r="T41" s="63"/>
      <c r="U41" s="62" t="s">
        <v>188</v>
      </c>
      <c r="V41" s="62"/>
      <c r="W41" s="63"/>
      <c r="X41" s="62" t="s">
        <v>308</v>
      </c>
      <c r="Y41" s="63" t="s">
        <v>308</v>
      </c>
      <c r="Z41" s="63" t="s">
        <v>308</v>
      </c>
      <c r="AA41" s="62"/>
      <c r="AB41" s="62"/>
      <c r="AC41" s="62"/>
      <c r="AD41" s="62"/>
      <c r="AE41" s="63"/>
      <c r="AF41" s="63"/>
      <c r="AG41" s="62"/>
      <c r="AH41" s="63"/>
      <c r="AI41" s="63"/>
      <c r="AJ41" s="62"/>
      <c r="AK41" s="63"/>
      <c r="AL41" s="63"/>
      <c r="AM41" s="62"/>
      <c r="AN41" s="63"/>
      <c r="AO41" s="63"/>
    </row>
    <row r="42" spans="1:41" ht="12.75" thickBot="1">
      <c r="A42" s="60">
        <v>3</v>
      </c>
      <c r="B42" s="447" t="s">
        <v>28</v>
      </c>
      <c r="C42" s="62" t="s">
        <v>188</v>
      </c>
      <c r="D42" s="63"/>
      <c r="E42" s="63"/>
      <c r="F42" s="62" t="s">
        <v>188</v>
      </c>
      <c r="G42" s="63"/>
      <c r="H42" s="63"/>
      <c r="I42" s="62" t="s">
        <v>188</v>
      </c>
      <c r="J42" s="63"/>
      <c r="K42" s="63"/>
      <c r="L42" s="62" t="s">
        <v>188</v>
      </c>
      <c r="M42" s="63"/>
      <c r="N42" s="63"/>
      <c r="O42" s="62" t="s">
        <v>308</v>
      </c>
      <c r="P42" s="62" t="s">
        <v>188</v>
      </c>
      <c r="Q42" s="63"/>
      <c r="R42" s="62" t="s">
        <v>308</v>
      </c>
      <c r="S42" s="63" t="s">
        <v>308</v>
      </c>
      <c r="T42" s="63" t="s">
        <v>308</v>
      </c>
      <c r="U42" s="62"/>
      <c r="V42" s="63"/>
      <c r="W42" s="63"/>
      <c r="X42" s="62"/>
      <c r="Y42" s="62"/>
      <c r="Z42" s="62"/>
      <c r="AA42" s="62"/>
      <c r="AB42" s="63"/>
      <c r="AC42" s="63"/>
      <c r="AD42" s="62"/>
      <c r="AE42" s="63"/>
      <c r="AF42" s="63"/>
      <c r="AG42" s="62"/>
      <c r="AH42" s="63"/>
      <c r="AI42" s="63"/>
      <c r="AJ42" s="62"/>
      <c r="AK42" s="63"/>
      <c r="AL42" s="63"/>
      <c r="AM42" s="62"/>
      <c r="AN42" s="63"/>
      <c r="AO42" s="63"/>
    </row>
    <row r="43" spans="1:41" s="53" customFormat="1" ht="9.75">
      <c r="A43" s="56"/>
      <c r="B43" s="57" t="s">
        <v>298</v>
      </c>
      <c r="C43" s="524">
        <v>90</v>
      </c>
      <c r="D43" s="524"/>
      <c r="E43" s="524"/>
      <c r="F43" s="524">
        <v>100</v>
      </c>
      <c r="G43" s="524"/>
      <c r="H43" s="524"/>
      <c r="I43" s="524">
        <v>105</v>
      </c>
      <c r="J43" s="524"/>
      <c r="K43" s="524"/>
      <c r="L43" s="524">
        <v>110</v>
      </c>
      <c r="M43" s="524"/>
      <c r="N43" s="524"/>
      <c r="O43" s="524">
        <v>115</v>
      </c>
      <c r="P43" s="524"/>
      <c r="Q43" s="524"/>
      <c r="R43" s="524">
        <v>118</v>
      </c>
      <c r="S43" s="524"/>
      <c r="T43" s="524"/>
      <c r="U43" s="524">
        <v>120</v>
      </c>
      <c r="V43" s="524"/>
      <c r="W43" s="524"/>
      <c r="X43" s="524">
        <v>125</v>
      </c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24"/>
      <c r="AO43" s="524"/>
    </row>
    <row r="44" spans="1:41" ht="12">
      <c r="A44" s="60">
        <v>1</v>
      </c>
      <c r="B44" s="114" t="s">
        <v>196</v>
      </c>
      <c r="C44" s="62" t="s">
        <v>188</v>
      </c>
      <c r="D44" s="63"/>
      <c r="E44" s="63"/>
      <c r="F44" s="62" t="s">
        <v>188</v>
      </c>
      <c r="G44" s="63"/>
      <c r="H44" s="63"/>
      <c r="I44" s="62" t="s">
        <v>188</v>
      </c>
      <c r="J44" s="63"/>
      <c r="K44" s="63"/>
      <c r="L44" s="62" t="s">
        <v>188</v>
      </c>
      <c r="M44" s="63"/>
      <c r="N44" s="63"/>
      <c r="O44" s="62" t="s">
        <v>188</v>
      </c>
      <c r="P44" s="63"/>
      <c r="Q44" s="63"/>
      <c r="R44" s="451" t="s">
        <v>26</v>
      </c>
      <c r="S44" s="63"/>
      <c r="T44" s="63"/>
      <c r="U44" s="62" t="s">
        <v>188</v>
      </c>
      <c r="V44" s="63"/>
      <c r="W44" s="63"/>
      <c r="X44" s="62" t="s">
        <v>308</v>
      </c>
      <c r="Y44" s="62" t="s">
        <v>308</v>
      </c>
      <c r="Z44" s="62" t="s">
        <v>308</v>
      </c>
      <c r="AA44" s="62"/>
      <c r="AB44" s="63"/>
      <c r="AC44" s="63"/>
      <c r="AD44" s="62"/>
      <c r="AE44" s="63"/>
      <c r="AF44" s="63"/>
      <c r="AG44" s="62"/>
      <c r="AH44" s="63"/>
      <c r="AI44" s="63"/>
      <c r="AJ44" s="62"/>
      <c r="AK44" s="63"/>
      <c r="AL44" s="63"/>
      <c r="AM44" s="62"/>
      <c r="AN44" s="63"/>
      <c r="AO44" s="63"/>
    </row>
    <row r="45" spans="1:41" ht="12">
      <c r="A45" s="60">
        <v>2</v>
      </c>
      <c r="B45" s="114" t="s">
        <v>197</v>
      </c>
      <c r="C45" s="62" t="s">
        <v>188</v>
      </c>
      <c r="D45" s="63"/>
      <c r="E45" s="63"/>
      <c r="F45" s="62" t="s">
        <v>188</v>
      </c>
      <c r="G45" s="63"/>
      <c r="H45" s="63"/>
      <c r="I45" s="62" t="s">
        <v>308</v>
      </c>
      <c r="J45" s="63" t="s">
        <v>188</v>
      </c>
      <c r="K45" s="63"/>
      <c r="L45" s="62" t="s">
        <v>308</v>
      </c>
      <c r="M45" s="62" t="s">
        <v>188</v>
      </c>
      <c r="N45" s="62"/>
      <c r="O45" s="62" t="s">
        <v>308</v>
      </c>
      <c r="P45" s="63" t="s">
        <v>188</v>
      </c>
      <c r="Q45" s="63"/>
      <c r="R45" s="62" t="s">
        <v>308</v>
      </c>
      <c r="S45" s="63" t="s">
        <v>308</v>
      </c>
      <c r="T45" s="63" t="s">
        <v>188</v>
      </c>
      <c r="U45" s="62" t="s">
        <v>308</v>
      </c>
      <c r="V45" s="63" t="s">
        <v>308</v>
      </c>
      <c r="W45" s="63" t="s">
        <v>308</v>
      </c>
      <c r="X45" s="62"/>
      <c r="Y45" s="63"/>
      <c r="Z45" s="63"/>
      <c r="AA45" s="62"/>
      <c r="AB45" s="63"/>
      <c r="AC45" s="63"/>
      <c r="AD45" s="62"/>
      <c r="AE45" s="63"/>
      <c r="AF45" s="63"/>
      <c r="AG45" s="62"/>
      <c r="AH45" s="63"/>
      <c r="AI45" s="63"/>
      <c r="AJ45" s="62"/>
      <c r="AK45" s="63"/>
      <c r="AL45" s="63"/>
      <c r="AM45" s="62"/>
      <c r="AN45" s="63"/>
      <c r="AO45" s="63"/>
    </row>
    <row r="46" spans="1:41" ht="12">
      <c r="A46" s="60">
        <v>3</v>
      </c>
      <c r="B46" s="113" t="s">
        <v>323</v>
      </c>
      <c r="C46" s="62" t="s">
        <v>188</v>
      </c>
      <c r="D46" s="63"/>
      <c r="E46" s="63"/>
      <c r="F46" s="62" t="s">
        <v>188</v>
      </c>
      <c r="G46" s="63"/>
      <c r="H46" s="63"/>
      <c r="I46" s="62" t="s">
        <v>188</v>
      </c>
      <c r="J46" s="62"/>
      <c r="K46" s="63"/>
      <c r="L46" s="62" t="s">
        <v>188</v>
      </c>
      <c r="M46" s="62"/>
      <c r="N46" s="63"/>
      <c r="O46" s="62" t="s">
        <v>308</v>
      </c>
      <c r="P46" s="62" t="s">
        <v>308</v>
      </c>
      <c r="Q46" s="63" t="s">
        <v>188</v>
      </c>
      <c r="R46" s="62" t="s">
        <v>308</v>
      </c>
      <c r="S46" s="62" t="s">
        <v>308</v>
      </c>
      <c r="T46" s="62" t="s">
        <v>308</v>
      </c>
      <c r="U46" s="449"/>
      <c r="V46" s="449"/>
      <c r="W46" s="449"/>
      <c r="X46" s="449"/>
      <c r="Y46" s="450"/>
      <c r="Z46" s="450"/>
      <c r="AA46" s="449"/>
      <c r="AB46" s="450"/>
      <c r="AC46" s="450"/>
      <c r="AD46" s="449"/>
      <c r="AE46" s="450"/>
      <c r="AF46" s="450"/>
      <c r="AG46" s="449"/>
      <c r="AH46" s="450"/>
      <c r="AI46" s="450"/>
      <c r="AJ46" s="449"/>
      <c r="AK46" s="450"/>
      <c r="AL46" s="450"/>
      <c r="AM46" s="449"/>
      <c r="AN46" s="450"/>
      <c r="AO46" s="450"/>
    </row>
    <row r="47" spans="1:41" ht="12">
      <c r="A47" s="60">
        <v>4</v>
      </c>
      <c r="B47" s="114" t="s">
        <v>208</v>
      </c>
      <c r="C47" s="62" t="s">
        <v>188</v>
      </c>
      <c r="D47" s="63"/>
      <c r="E47" s="63"/>
      <c r="F47" s="62" t="s">
        <v>188</v>
      </c>
      <c r="G47" s="62"/>
      <c r="H47" s="62"/>
      <c r="I47" s="62" t="s">
        <v>188</v>
      </c>
      <c r="J47" s="63"/>
      <c r="K47" s="63"/>
      <c r="L47" s="62" t="s">
        <v>308</v>
      </c>
      <c r="M47" s="63" t="s">
        <v>308</v>
      </c>
      <c r="N47" s="63" t="s">
        <v>308</v>
      </c>
      <c r="O47" s="449"/>
      <c r="P47" s="450"/>
      <c r="Q47" s="450"/>
      <c r="R47" s="449"/>
      <c r="S47" s="450"/>
      <c r="T47" s="450"/>
      <c r="U47" s="449"/>
      <c r="V47" s="450"/>
      <c r="W47" s="450"/>
      <c r="X47" s="449"/>
      <c r="Y47" s="450"/>
      <c r="Z47" s="450"/>
      <c r="AA47" s="449"/>
      <c r="AB47" s="450"/>
      <c r="AC47" s="450"/>
      <c r="AD47" s="449"/>
      <c r="AE47" s="450"/>
      <c r="AF47" s="450"/>
      <c r="AG47" s="449"/>
      <c r="AH47" s="450"/>
      <c r="AI47" s="450"/>
      <c r="AJ47" s="449"/>
      <c r="AK47" s="450"/>
      <c r="AL47" s="450"/>
      <c r="AM47" s="449"/>
      <c r="AN47" s="450"/>
      <c r="AO47" s="450"/>
    </row>
    <row r="48" spans="1:41" ht="12">
      <c r="A48" s="60">
        <v>4</v>
      </c>
      <c r="B48" s="447" t="s">
        <v>29</v>
      </c>
      <c r="C48" s="62" t="s">
        <v>188</v>
      </c>
      <c r="D48" s="63"/>
      <c r="E48" s="63"/>
      <c r="F48" s="62" t="s">
        <v>188</v>
      </c>
      <c r="G48" s="63"/>
      <c r="H48" s="63"/>
      <c r="I48" s="62" t="s">
        <v>188</v>
      </c>
      <c r="J48" s="63"/>
      <c r="K48" s="63"/>
      <c r="L48" s="62" t="s">
        <v>308</v>
      </c>
      <c r="M48" s="63" t="s">
        <v>308</v>
      </c>
      <c r="N48" s="63" t="s">
        <v>308</v>
      </c>
      <c r="O48" s="449"/>
      <c r="P48" s="449"/>
      <c r="Q48" s="449"/>
      <c r="R48" s="449"/>
      <c r="S48" s="449"/>
      <c r="T48" s="449"/>
      <c r="U48" s="449"/>
      <c r="V48" s="450"/>
      <c r="W48" s="450"/>
      <c r="X48" s="449"/>
      <c r="Y48" s="450"/>
      <c r="Z48" s="450"/>
      <c r="AA48" s="449"/>
      <c r="AB48" s="450"/>
      <c r="AC48" s="450"/>
      <c r="AD48" s="449"/>
      <c r="AE48" s="450"/>
      <c r="AF48" s="450"/>
      <c r="AG48" s="449"/>
      <c r="AH48" s="450"/>
      <c r="AI48" s="450"/>
      <c r="AJ48" s="449"/>
      <c r="AK48" s="450"/>
      <c r="AL48" s="450"/>
      <c r="AM48" s="449"/>
      <c r="AN48" s="450"/>
      <c r="AO48" s="450"/>
    </row>
    <row r="49" spans="1:41" ht="12.75" thickBot="1">
      <c r="A49" s="60">
        <v>6</v>
      </c>
      <c r="B49" s="114" t="s">
        <v>211</v>
      </c>
      <c r="C49" s="62" t="s">
        <v>188</v>
      </c>
      <c r="D49" s="63"/>
      <c r="E49" s="63"/>
      <c r="F49" s="62" t="s">
        <v>308</v>
      </c>
      <c r="G49" s="63" t="s">
        <v>308</v>
      </c>
      <c r="H49" s="63" t="s">
        <v>308</v>
      </c>
      <c r="I49" s="449"/>
      <c r="J49" s="450"/>
      <c r="K49" s="450"/>
      <c r="L49" s="449"/>
      <c r="M49" s="449"/>
      <c r="N49" s="449"/>
      <c r="O49" s="449"/>
      <c r="P49" s="450"/>
      <c r="Q49" s="450"/>
      <c r="R49" s="449"/>
      <c r="S49" s="450"/>
      <c r="T49" s="450"/>
      <c r="U49" s="449"/>
      <c r="V49" s="450"/>
      <c r="W49" s="450"/>
      <c r="X49" s="449"/>
      <c r="Y49" s="450"/>
      <c r="Z49" s="450"/>
      <c r="AA49" s="449"/>
      <c r="AB49" s="450"/>
      <c r="AC49" s="450"/>
      <c r="AD49" s="449"/>
      <c r="AE49" s="450"/>
      <c r="AF49" s="450"/>
      <c r="AG49" s="449"/>
      <c r="AH49" s="450"/>
      <c r="AI49" s="450"/>
      <c r="AJ49" s="449"/>
      <c r="AK49" s="450"/>
      <c r="AL49" s="450"/>
      <c r="AM49" s="449"/>
      <c r="AN49" s="450"/>
      <c r="AO49" s="450"/>
    </row>
    <row r="50" spans="1:41" s="53" customFormat="1" ht="9.75">
      <c r="A50" s="56"/>
      <c r="B50" s="57" t="s">
        <v>299</v>
      </c>
      <c r="C50" s="524">
        <v>110</v>
      </c>
      <c r="D50" s="524"/>
      <c r="E50" s="524"/>
      <c r="F50" s="524">
        <v>120</v>
      </c>
      <c r="G50" s="524"/>
      <c r="H50" s="524"/>
      <c r="I50" s="524">
        <v>120</v>
      </c>
      <c r="J50" s="524"/>
      <c r="K50" s="524"/>
      <c r="L50" s="524">
        <v>115</v>
      </c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524"/>
      <c r="AL50" s="524"/>
      <c r="AM50" s="524"/>
      <c r="AN50" s="524"/>
      <c r="AO50" s="524"/>
    </row>
    <row r="51" spans="1:41" ht="12">
      <c r="A51" s="60">
        <v>1</v>
      </c>
      <c r="B51" s="114" t="s">
        <v>215</v>
      </c>
      <c r="C51" s="62" t="s">
        <v>188</v>
      </c>
      <c r="D51" s="62"/>
      <c r="E51" s="63"/>
      <c r="F51" s="62" t="s">
        <v>308</v>
      </c>
      <c r="G51" s="62" t="s">
        <v>308</v>
      </c>
      <c r="H51" s="62" t="s">
        <v>308</v>
      </c>
      <c r="I51" s="62" t="s">
        <v>308</v>
      </c>
      <c r="J51" s="63"/>
      <c r="K51" s="63"/>
      <c r="L51" s="62" t="s">
        <v>188</v>
      </c>
      <c r="M51" s="63"/>
      <c r="N51" s="63"/>
      <c r="O51" s="62"/>
      <c r="P51" s="63"/>
      <c r="Q51" s="63"/>
      <c r="R51" s="62"/>
      <c r="S51" s="63"/>
      <c r="T51" s="63"/>
      <c r="U51" s="62"/>
      <c r="V51" s="63"/>
      <c r="W51" s="63"/>
      <c r="X51" s="62"/>
      <c r="Y51" s="63"/>
      <c r="Z51" s="63"/>
      <c r="AA51" s="62"/>
      <c r="AB51" s="63"/>
      <c r="AC51" s="63"/>
      <c r="AD51" s="62"/>
      <c r="AE51" s="63"/>
      <c r="AF51" s="63"/>
      <c r="AG51" s="62"/>
      <c r="AH51" s="63"/>
      <c r="AI51" s="63"/>
      <c r="AJ51" s="62"/>
      <c r="AK51" s="63"/>
      <c r="AL51" s="63"/>
      <c r="AM51" s="62"/>
      <c r="AN51" s="63"/>
      <c r="AO51" s="63"/>
    </row>
    <row r="52" spans="1:41" ht="12">
      <c r="A52" s="60">
        <v>2</v>
      </c>
      <c r="B52" s="114" t="s">
        <v>30</v>
      </c>
      <c r="C52" s="62" t="s">
        <v>188</v>
      </c>
      <c r="D52" s="63"/>
      <c r="E52" s="63"/>
      <c r="F52" s="62" t="s">
        <v>308</v>
      </c>
      <c r="G52" s="62" t="s">
        <v>308</v>
      </c>
      <c r="H52" s="62" t="s">
        <v>308</v>
      </c>
      <c r="I52" s="62" t="s">
        <v>308</v>
      </c>
      <c r="J52" s="63"/>
      <c r="K52" s="63"/>
      <c r="L52" s="62" t="s">
        <v>308</v>
      </c>
      <c r="M52" s="63"/>
      <c r="N52" s="63"/>
      <c r="O52" s="62"/>
      <c r="P52" s="63"/>
      <c r="Q52" s="63"/>
      <c r="R52" s="62"/>
      <c r="S52" s="63"/>
      <c r="T52" s="63"/>
      <c r="U52" s="62"/>
      <c r="V52" s="63"/>
      <c r="W52" s="63"/>
      <c r="X52" s="62"/>
      <c r="Y52" s="63"/>
      <c r="Z52" s="63"/>
      <c r="AA52" s="62"/>
      <c r="AB52" s="63"/>
      <c r="AC52" s="63"/>
      <c r="AD52" s="62"/>
      <c r="AE52" s="63"/>
      <c r="AF52" s="63"/>
      <c r="AG52" s="62"/>
      <c r="AH52" s="63"/>
      <c r="AI52" s="63"/>
      <c r="AJ52" s="62"/>
      <c r="AK52" s="63"/>
      <c r="AL52" s="63"/>
      <c r="AM52" s="62"/>
      <c r="AN52" s="63"/>
      <c r="AO52" s="63"/>
    </row>
    <row r="53" spans="1:41" ht="12">
      <c r="A53" s="60">
        <v>3</v>
      </c>
      <c r="B53" s="114" t="s">
        <v>212</v>
      </c>
      <c r="C53" s="62" t="s">
        <v>308</v>
      </c>
      <c r="D53" s="62" t="s">
        <v>188</v>
      </c>
      <c r="E53" s="62"/>
      <c r="F53" s="62" t="s">
        <v>308</v>
      </c>
      <c r="G53" s="62" t="s">
        <v>308</v>
      </c>
      <c r="H53" s="62" t="s">
        <v>308</v>
      </c>
      <c r="I53" s="62"/>
      <c r="J53" s="63"/>
      <c r="K53" s="63"/>
      <c r="L53" s="62"/>
      <c r="M53" s="63"/>
      <c r="N53" s="63"/>
      <c r="O53" s="62"/>
      <c r="P53" s="63"/>
      <c r="Q53" s="63"/>
      <c r="R53" s="62"/>
      <c r="S53" s="63"/>
      <c r="T53" s="63"/>
      <c r="U53" s="62"/>
      <c r="V53" s="63"/>
      <c r="W53" s="63"/>
      <c r="X53" s="62"/>
      <c r="Y53" s="63"/>
      <c r="Z53" s="63"/>
      <c r="AA53" s="62"/>
      <c r="AB53" s="63"/>
      <c r="AC53" s="63"/>
      <c r="AD53" s="62"/>
      <c r="AE53" s="63"/>
      <c r="AF53" s="63"/>
      <c r="AG53" s="62"/>
      <c r="AH53" s="63"/>
      <c r="AI53" s="63"/>
      <c r="AJ53" s="62"/>
      <c r="AK53" s="63"/>
      <c r="AL53" s="63"/>
      <c r="AM53" s="62"/>
      <c r="AN53" s="63"/>
      <c r="AO53" s="63"/>
    </row>
    <row r="54" spans="1:41" ht="12.75" thickBot="1">
      <c r="A54" s="60">
        <v>4</v>
      </c>
      <c r="B54" s="114" t="s">
        <v>213</v>
      </c>
      <c r="C54" s="62" t="s">
        <v>308</v>
      </c>
      <c r="D54" s="63" t="s">
        <v>308</v>
      </c>
      <c r="E54" s="63" t="s">
        <v>188</v>
      </c>
      <c r="F54" s="62" t="s">
        <v>308</v>
      </c>
      <c r="G54" s="62" t="s">
        <v>308</v>
      </c>
      <c r="H54" s="62" t="s">
        <v>308</v>
      </c>
      <c r="I54" s="62"/>
      <c r="J54" s="63"/>
      <c r="K54" s="63"/>
      <c r="L54" s="62"/>
      <c r="M54" s="63"/>
      <c r="N54" s="63"/>
      <c r="O54" s="62"/>
      <c r="P54" s="63"/>
      <c r="Q54" s="63"/>
      <c r="R54" s="62"/>
      <c r="S54" s="63"/>
      <c r="T54" s="63"/>
      <c r="U54" s="62"/>
      <c r="V54" s="63"/>
      <c r="W54" s="63"/>
      <c r="X54" s="62"/>
      <c r="Y54" s="63"/>
      <c r="Z54" s="63"/>
      <c r="AA54" s="62"/>
      <c r="AB54" s="63"/>
      <c r="AC54" s="63"/>
      <c r="AD54" s="62"/>
      <c r="AE54" s="63"/>
      <c r="AF54" s="63"/>
      <c r="AG54" s="62"/>
      <c r="AH54" s="63"/>
      <c r="AI54" s="63"/>
      <c r="AJ54" s="62"/>
      <c r="AK54" s="63"/>
      <c r="AL54" s="63"/>
      <c r="AM54" s="62"/>
      <c r="AN54" s="63"/>
      <c r="AO54" s="63"/>
    </row>
    <row r="55" spans="1:41" ht="12">
      <c r="A55" s="56"/>
      <c r="B55" s="57" t="s">
        <v>300</v>
      </c>
      <c r="C55" s="524">
        <v>110</v>
      </c>
      <c r="D55" s="524"/>
      <c r="E55" s="524"/>
      <c r="F55" s="524">
        <v>120</v>
      </c>
      <c r="G55" s="524"/>
      <c r="H55" s="524"/>
      <c r="I55" s="525"/>
      <c r="J55" s="525"/>
      <c r="K55" s="525"/>
      <c r="L55" s="525"/>
      <c r="M55" s="525"/>
      <c r="N55" s="525"/>
      <c r="O55" s="524">
        <v>125</v>
      </c>
      <c r="P55" s="524"/>
      <c r="Q55" s="524"/>
      <c r="R55" s="524">
        <v>130</v>
      </c>
      <c r="S55" s="524"/>
      <c r="T55" s="524"/>
      <c r="U55" s="524">
        <v>132</v>
      </c>
      <c r="V55" s="524"/>
      <c r="W55" s="524"/>
      <c r="X55" s="524">
        <v>135</v>
      </c>
      <c r="Y55" s="524"/>
      <c r="Z55" s="524"/>
      <c r="AA55" s="524">
        <v>140</v>
      </c>
      <c r="AB55" s="524"/>
      <c r="AC55" s="52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24"/>
    </row>
    <row r="56" spans="1:41" ht="12">
      <c r="A56" s="60">
        <v>1</v>
      </c>
      <c r="B56" s="113" t="s">
        <v>320</v>
      </c>
      <c r="C56" s="62" t="s">
        <v>188</v>
      </c>
      <c r="D56" s="63"/>
      <c r="E56" s="63"/>
      <c r="F56" s="62" t="s">
        <v>188</v>
      </c>
      <c r="G56" s="63"/>
      <c r="H56" s="63"/>
      <c r="I56" s="449"/>
      <c r="J56" s="450"/>
      <c r="K56" s="450"/>
      <c r="L56" s="449"/>
      <c r="M56" s="450"/>
      <c r="N56" s="450"/>
      <c r="O56" s="62" t="s">
        <v>188</v>
      </c>
      <c r="P56" s="63"/>
      <c r="Q56" s="63"/>
      <c r="R56" s="62" t="s">
        <v>188</v>
      </c>
      <c r="S56" s="63"/>
      <c r="T56" s="63"/>
      <c r="U56" s="451" t="s">
        <v>26</v>
      </c>
      <c r="V56" s="63"/>
      <c r="W56" s="63"/>
      <c r="X56" s="62" t="s">
        <v>188</v>
      </c>
      <c r="Y56" s="63"/>
      <c r="Z56" s="63"/>
      <c r="AA56" s="62" t="s">
        <v>308</v>
      </c>
      <c r="AB56" s="62" t="s">
        <v>308</v>
      </c>
      <c r="AC56" s="62" t="s">
        <v>308</v>
      </c>
      <c r="AD56" s="62"/>
      <c r="AE56" s="63"/>
      <c r="AF56" s="63"/>
      <c r="AG56" s="62"/>
      <c r="AH56" s="63"/>
      <c r="AI56" s="63"/>
      <c r="AJ56" s="62"/>
      <c r="AK56" s="63"/>
      <c r="AL56" s="63"/>
      <c r="AM56" s="62"/>
      <c r="AN56" s="63"/>
      <c r="AO56" s="63"/>
    </row>
    <row r="57" spans="1:41" ht="12">
      <c r="A57" s="60">
        <v>2</v>
      </c>
      <c r="B57" s="114" t="s">
        <v>240</v>
      </c>
      <c r="C57" s="62" t="s">
        <v>188</v>
      </c>
      <c r="D57" s="63"/>
      <c r="E57" s="63"/>
      <c r="F57" s="62" t="s">
        <v>188</v>
      </c>
      <c r="G57" s="63"/>
      <c r="H57" s="63"/>
      <c r="I57" s="449"/>
      <c r="J57" s="450"/>
      <c r="K57" s="450"/>
      <c r="L57" s="449"/>
      <c r="M57" s="450"/>
      <c r="N57" s="450"/>
      <c r="O57" s="62" t="s">
        <v>308</v>
      </c>
      <c r="P57" s="62" t="s">
        <v>188</v>
      </c>
      <c r="Q57" s="63"/>
      <c r="R57" s="62" t="s">
        <v>188</v>
      </c>
      <c r="S57" s="63"/>
      <c r="T57" s="63"/>
      <c r="U57" s="62" t="s">
        <v>188</v>
      </c>
      <c r="V57" s="63"/>
      <c r="W57" s="63"/>
      <c r="X57" s="62" t="s">
        <v>308</v>
      </c>
      <c r="Y57" s="62" t="s">
        <v>308</v>
      </c>
      <c r="Z57" s="62" t="s">
        <v>308</v>
      </c>
      <c r="AA57" s="62"/>
      <c r="AB57" s="63"/>
      <c r="AC57" s="63"/>
      <c r="AD57" s="62"/>
      <c r="AE57" s="63"/>
      <c r="AF57" s="63"/>
      <c r="AG57" s="62"/>
      <c r="AH57" s="63"/>
      <c r="AI57" s="63"/>
      <c r="AJ57" s="62"/>
      <c r="AK57" s="63"/>
      <c r="AL57" s="63"/>
      <c r="AM57" s="62"/>
      <c r="AN57" s="63"/>
      <c r="AO57" s="63"/>
    </row>
    <row r="58" spans="1:41" ht="12">
      <c r="A58" s="60">
        <v>3</v>
      </c>
      <c r="B58" s="114" t="s">
        <v>250</v>
      </c>
      <c r="C58" s="62" t="s">
        <v>188</v>
      </c>
      <c r="D58" s="62"/>
      <c r="E58" s="62"/>
      <c r="F58" s="62" t="s">
        <v>188</v>
      </c>
      <c r="G58" s="63"/>
      <c r="H58" s="63"/>
      <c r="I58" s="449"/>
      <c r="J58" s="450"/>
      <c r="K58" s="450"/>
      <c r="L58" s="449"/>
      <c r="M58" s="450"/>
      <c r="N58" s="450"/>
      <c r="O58" s="62" t="s">
        <v>188</v>
      </c>
      <c r="P58" s="63"/>
      <c r="Q58" s="63"/>
      <c r="R58" s="62" t="s">
        <v>308</v>
      </c>
      <c r="S58" s="63" t="s">
        <v>188</v>
      </c>
      <c r="T58" s="63"/>
      <c r="U58" s="62" t="s">
        <v>308</v>
      </c>
      <c r="V58" s="63" t="s">
        <v>308</v>
      </c>
      <c r="W58" s="63" t="s">
        <v>308</v>
      </c>
      <c r="X58" s="449"/>
      <c r="Y58" s="450"/>
      <c r="Z58" s="450"/>
      <c r="AA58" s="449"/>
      <c r="AB58" s="450"/>
      <c r="AC58" s="450"/>
      <c r="AD58" s="449"/>
      <c r="AE58" s="450"/>
      <c r="AF58" s="450"/>
      <c r="AG58" s="449"/>
      <c r="AH58" s="450"/>
      <c r="AI58" s="450"/>
      <c r="AJ58" s="449"/>
      <c r="AK58" s="450"/>
      <c r="AL58" s="450"/>
      <c r="AM58" s="449"/>
      <c r="AN58" s="450"/>
      <c r="AO58" s="450"/>
    </row>
    <row r="59" spans="1:41" s="53" customFormat="1" ht="12">
      <c r="A59" s="60">
        <v>4</v>
      </c>
      <c r="B59" s="114" t="s">
        <v>198</v>
      </c>
      <c r="C59" s="62" t="s">
        <v>188</v>
      </c>
      <c r="D59" s="63"/>
      <c r="E59" s="63"/>
      <c r="F59" s="62" t="s">
        <v>188</v>
      </c>
      <c r="G59" s="63"/>
      <c r="H59" s="63"/>
      <c r="I59" s="449"/>
      <c r="J59" s="450"/>
      <c r="K59" s="450"/>
      <c r="L59" s="449"/>
      <c r="M59" s="450"/>
      <c r="N59" s="450"/>
      <c r="O59" s="62" t="s">
        <v>188</v>
      </c>
      <c r="P59" s="62"/>
      <c r="Q59" s="62"/>
      <c r="R59" s="62" t="s">
        <v>308</v>
      </c>
      <c r="S59" s="63" t="s">
        <v>308</v>
      </c>
      <c r="T59" s="63" t="s">
        <v>308</v>
      </c>
      <c r="U59" s="449"/>
      <c r="V59" s="450"/>
      <c r="W59" s="450"/>
      <c r="X59" s="449"/>
      <c r="Y59" s="450"/>
      <c r="Z59" s="450"/>
      <c r="AA59" s="449"/>
      <c r="AB59" s="450"/>
      <c r="AC59" s="450"/>
      <c r="AD59" s="449"/>
      <c r="AE59" s="450"/>
      <c r="AF59" s="450"/>
      <c r="AG59" s="449"/>
      <c r="AH59" s="450"/>
      <c r="AI59" s="450"/>
      <c r="AJ59" s="449"/>
      <c r="AK59" s="450"/>
      <c r="AL59" s="450"/>
      <c r="AM59" s="449"/>
      <c r="AN59" s="450"/>
      <c r="AO59" s="450"/>
    </row>
    <row r="60" spans="1:41" ht="12">
      <c r="A60" s="60">
        <v>5</v>
      </c>
      <c r="B60" s="114" t="s">
        <v>330</v>
      </c>
      <c r="C60" s="62" t="s">
        <v>188</v>
      </c>
      <c r="D60" s="63"/>
      <c r="E60" s="63"/>
      <c r="F60" s="62" t="s">
        <v>188</v>
      </c>
      <c r="G60" s="63"/>
      <c r="H60" s="63"/>
      <c r="I60" s="449"/>
      <c r="J60" s="450"/>
      <c r="K60" s="450"/>
      <c r="L60" s="449"/>
      <c r="M60" s="450"/>
      <c r="N60" s="450"/>
      <c r="O60" s="62" t="s">
        <v>308</v>
      </c>
      <c r="P60" s="63" t="s">
        <v>308</v>
      </c>
      <c r="Q60" s="63" t="s">
        <v>308</v>
      </c>
      <c r="R60" s="449"/>
      <c r="S60" s="449"/>
      <c r="T60" s="449"/>
      <c r="U60" s="449"/>
      <c r="V60" s="450"/>
      <c r="W60" s="450"/>
      <c r="X60" s="449"/>
      <c r="Y60" s="450"/>
      <c r="Z60" s="450"/>
      <c r="AA60" s="449"/>
      <c r="AB60" s="450"/>
      <c r="AC60" s="450"/>
      <c r="AD60" s="449"/>
      <c r="AE60" s="450"/>
      <c r="AF60" s="450"/>
      <c r="AG60" s="449"/>
      <c r="AH60" s="450"/>
      <c r="AI60" s="450"/>
      <c r="AJ60" s="449"/>
      <c r="AK60" s="450"/>
      <c r="AL60" s="450"/>
      <c r="AM60" s="449"/>
      <c r="AN60" s="450"/>
      <c r="AO60" s="450"/>
    </row>
    <row r="61" spans="1:41" ht="12">
      <c r="A61" s="60"/>
      <c r="B61" s="453" t="s">
        <v>145</v>
      </c>
      <c r="C61" s="62" t="s">
        <v>188</v>
      </c>
      <c r="D61" s="63"/>
      <c r="E61" s="63"/>
      <c r="F61" s="62" t="s">
        <v>308</v>
      </c>
      <c r="G61" s="62" t="s">
        <v>308</v>
      </c>
      <c r="H61" s="62" t="s">
        <v>188</v>
      </c>
      <c r="I61" s="449"/>
      <c r="J61" s="450"/>
      <c r="K61" s="450"/>
      <c r="L61" s="449"/>
      <c r="M61" s="450"/>
      <c r="N61" s="450"/>
      <c r="O61" s="62" t="s">
        <v>308</v>
      </c>
      <c r="P61" s="62" t="s">
        <v>308</v>
      </c>
      <c r="Q61" s="62" t="s">
        <v>308</v>
      </c>
      <c r="R61" s="449"/>
      <c r="S61" s="450"/>
      <c r="T61" s="450"/>
      <c r="U61" s="449"/>
      <c r="V61" s="450"/>
      <c r="W61" s="450"/>
      <c r="X61" s="449"/>
      <c r="Y61" s="450"/>
      <c r="Z61" s="450"/>
      <c r="AA61" s="449"/>
      <c r="AB61" s="450"/>
      <c r="AC61" s="450"/>
      <c r="AD61" s="449"/>
      <c r="AE61" s="450"/>
      <c r="AF61" s="450"/>
      <c r="AG61" s="449"/>
      <c r="AH61" s="450"/>
      <c r="AI61" s="450"/>
      <c r="AJ61" s="449"/>
      <c r="AK61" s="450"/>
      <c r="AL61" s="450"/>
      <c r="AM61" s="449"/>
      <c r="AN61" s="450"/>
      <c r="AO61" s="450"/>
    </row>
    <row r="62" spans="1:41" ht="12">
      <c r="A62" s="60">
        <v>6</v>
      </c>
      <c r="B62" s="114" t="s">
        <v>319</v>
      </c>
      <c r="C62" s="62" t="s">
        <v>188</v>
      </c>
      <c r="D62" s="63"/>
      <c r="E62" s="63"/>
      <c r="F62" s="62" t="s">
        <v>308</v>
      </c>
      <c r="G62" s="63" t="s">
        <v>308</v>
      </c>
      <c r="H62" s="63" t="s">
        <v>308</v>
      </c>
      <c r="I62" s="449"/>
      <c r="J62" s="450"/>
      <c r="K62" s="450"/>
      <c r="L62" s="449"/>
      <c r="M62" s="450"/>
      <c r="N62" s="450"/>
      <c r="O62" s="449"/>
      <c r="P62" s="450"/>
      <c r="Q62" s="450"/>
      <c r="R62" s="449"/>
      <c r="S62" s="449"/>
      <c r="T62" s="450"/>
      <c r="U62" s="449"/>
      <c r="V62" s="449"/>
      <c r="W62" s="449"/>
      <c r="X62" s="449"/>
      <c r="Y62" s="450"/>
      <c r="Z62" s="450"/>
      <c r="AA62" s="449"/>
      <c r="AB62" s="450"/>
      <c r="AC62" s="450"/>
      <c r="AD62" s="449"/>
      <c r="AE62" s="450"/>
      <c r="AF62" s="450"/>
      <c r="AG62" s="449"/>
      <c r="AH62" s="450"/>
      <c r="AI62" s="450"/>
      <c r="AJ62" s="449"/>
      <c r="AK62" s="450"/>
      <c r="AL62" s="450"/>
      <c r="AM62" s="449"/>
      <c r="AN62" s="450"/>
      <c r="AO62" s="450"/>
    </row>
    <row r="63" spans="1:41" ht="12">
      <c r="A63" s="60">
        <v>7</v>
      </c>
      <c r="B63" s="114" t="s">
        <v>190</v>
      </c>
      <c r="C63" s="62" t="s">
        <v>308</v>
      </c>
      <c r="D63" s="62" t="s">
        <v>308</v>
      </c>
      <c r="E63" s="62" t="s">
        <v>188</v>
      </c>
      <c r="F63" s="62" t="s">
        <v>308</v>
      </c>
      <c r="G63" s="62" t="s">
        <v>308</v>
      </c>
      <c r="H63" s="62" t="s">
        <v>308</v>
      </c>
      <c r="I63" s="449"/>
      <c r="J63" s="450"/>
      <c r="K63" s="450"/>
      <c r="L63" s="449"/>
      <c r="M63" s="450"/>
      <c r="N63" s="450"/>
      <c r="O63" s="449"/>
      <c r="P63" s="450"/>
      <c r="Q63" s="450"/>
      <c r="R63" s="449"/>
      <c r="S63" s="450"/>
      <c r="T63" s="450"/>
      <c r="U63" s="449"/>
      <c r="V63" s="450"/>
      <c r="W63" s="450"/>
      <c r="X63" s="449"/>
      <c r="Y63" s="450"/>
      <c r="Z63" s="450"/>
      <c r="AA63" s="449"/>
      <c r="AB63" s="450"/>
      <c r="AC63" s="450"/>
      <c r="AD63" s="449"/>
      <c r="AE63" s="450"/>
      <c r="AF63" s="450"/>
      <c r="AG63" s="449"/>
      <c r="AH63" s="450"/>
      <c r="AI63" s="450"/>
      <c r="AJ63" s="449"/>
      <c r="AK63" s="450"/>
      <c r="AL63" s="450"/>
      <c r="AM63" s="449"/>
      <c r="AN63" s="450"/>
      <c r="AO63" s="450"/>
    </row>
    <row r="64" spans="1:41" ht="12.75" thickBot="1">
      <c r="A64" s="60">
        <v>8</v>
      </c>
      <c r="B64" s="114" t="s">
        <v>194</v>
      </c>
      <c r="C64" s="62" t="s">
        <v>308</v>
      </c>
      <c r="D64" s="63" t="s">
        <v>308</v>
      </c>
      <c r="E64" s="63" t="s">
        <v>308</v>
      </c>
      <c r="F64" s="449"/>
      <c r="G64" s="449"/>
      <c r="H64" s="449"/>
      <c r="I64" s="449"/>
      <c r="J64" s="450"/>
      <c r="K64" s="450"/>
      <c r="L64" s="449"/>
      <c r="M64" s="450"/>
      <c r="N64" s="450"/>
      <c r="O64" s="449"/>
      <c r="P64" s="450"/>
      <c r="Q64" s="450"/>
      <c r="R64" s="449"/>
      <c r="S64" s="450"/>
      <c r="T64" s="450"/>
      <c r="U64" s="449"/>
      <c r="V64" s="450"/>
      <c r="W64" s="450"/>
      <c r="X64" s="449"/>
      <c r="Y64" s="450"/>
      <c r="Z64" s="450"/>
      <c r="AA64" s="449"/>
      <c r="AB64" s="450"/>
      <c r="AC64" s="450"/>
      <c r="AD64" s="449"/>
      <c r="AE64" s="450"/>
      <c r="AF64" s="450"/>
      <c r="AG64" s="449"/>
      <c r="AH64" s="450"/>
      <c r="AI64" s="450"/>
      <c r="AJ64" s="449"/>
      <c r="AK64" s="450"/>
      <c r="AL64" s="450"/>
      <c r="AM64" s="449"/>
      <c r="AN64" s="450"/>
      <c r="AO64" s="450"/>
    </row>
    <row r="65" spans="1:41" ht="12">
      <c r="A65" s="56"/>
      <c r="B65" s="67" t="s">
        <v>300</v>
      </c>
      <c r="C65" s="523">
        <v>70</v>
      </c>
      <c r="D65" s="523"/>
      <c r="E65" s="523"/>
      <c r="F65" s="523">
        <v>80</v>
      </c>
      <c r="G65" s="523"/>
      <c r="H65" s="523"/>
      <c r="I65" s="523">
        <v>85</v>
      </c>
      <c r="J65" s="523"/>
      <c r="K65" s="523"/>
      <c r="L65" s="523">
        <v>90</v>
      </c>
      <c r="M65" s="523"/>
      <c r="N65" s="523"/>
      <c r="O65" s="523">
        <v>95</v>
      </c>
      <c r="P65" s="523"/>
      <c r="Q65" s="523"/>
      <c r="R65" s="523">
        <v>100</v>
      </c>
      <c r="S65" s="523"/>
      <c r="T65" s="523"/>
      <c r="U65" s="523">
        <v>105</v>
      </c>
      <c r="V65" s="523"/>
      <c r="W65" s="523"/>
      <c r="X65" s="523">
        <v>110</v>
      </c>
      <c r="Y65" s="523"/>
      <c r="Z65" s="523"/>
      <c r="AA65" s="523">
        <v>115</v>
      </c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</row>
    <row r="66" spans="1:41" ht="12">
      <c r="A66" s="60">
        <v>1</v>
      </c>
      <c r="B66" s="114" t="s">
        <v>31</v>
      </c>
      <c r="C66" s="451" t="s">
        <v>26</v>
      </c>
      <c r="D66" s="63"/>
      <c r="E66" s="63"/>
      <c r="F66" s="451" t="s">
        <v>26</v>
      </c>
      <c r="G66" s="63"/>
      <c r="H66" s="63"/>
      <c r="I66" s="451" t="s">
        <v>26</v>
      </c>
      <c r="J66" s="63"/>
      <c r="K66" s="63"/>
      <c r="L66" s="63" t="s">
        <v>188</v>
      </c>
      <c r="M66" s="63"/>
      <c r="N66" s="63"/>
      <c r="O66" s="63" t="s">
        <v>188</v>
      </c>
      <c r="P66" s="63"/>
      <c r="Q66" s="63"/>
      <c r="R66" s="63" t="s">
        <v>188</v>
      </c>
      <c r="S66" s="63"/>
      <c r="T66" s="63"/>
      <c r="U66" s="63" t="s">
        <v>188</v>
      </c>
      <c r="V66" s="63"/>
      <c r="W66" s="63"/>
      <c r="X66" s="62" t="s">
        <v>188</v>
      </c>
      <c r="Y66" s="62"/>
      <c r="Z66" s="63"/>
      <c r="AA66" s="62" t="s">
        <v>308</v>
      </c>
      <c r="AB66" s="62" t="s">
        <v>308</v>
      </c>
      <c r="AC66" s="62" t="s">
        <v>308</v>
      </c>
      <c r="AD66" s="62"/>
      <c r="AE66" s="63"/>
      <c r="AF66" s="63"/>
      <c r="AG66" s="62"/>
      <c r="AH66" s="63"/>
      <c r="AI66" s="63"/>
      <c r="AJ66" s="62"/>
      <c r="AK66" s="63"/>
      <c r="AL66" s="63"/>
      <c r="AM66" s="62"/>
      <c r="AN66" s="63"/>
      <c r="AO66" s="63"/>
    </row>
    <row r="67" spans="1:41" ht="12">
      <c r="A67" s="60">
        <v>2</v>
      </c>
      <c r="B67" s="113" t="s">
        <v>32</v>
      </c>
      <c r="C67" s="451" t="s">
        <v>26</v>
      </c>
      <c r="D67" s="63"/>
      <c r="E67" s="63"/>
      <c r="F67" s="451" t="s">
        <v>26</v>
      </c>
      <c r="G67" s="63"/>
      <c r="H67" s="63"/>
      <c r="I67" s="451" t="s">
        <v>26</v>
      </c>
      <c r="J67" s="63"/>
      <c r="K67" s="63"/>
      <c r="L67" s="63" t="s">
        <v>188</v>
      </c>
      <c r="M67" s="63"/>
      <c r="N67" s="63"/>
      <c r="O67" s="63" t="s">
        <v>188</v>
      </c>
      <c r="P67" s="63"/>
      <c r="Q67" s="63"/>
      <c r="R67" s="63" t="s">
        <v>188</v>
      </c>
      <c r="S67" s="63"/>
      <c r="T67" s="63"/>
      <c r="U67" s="63" t="s">
        <v>188</v>
      </c>
      <c r="V67" s="63"/>
      <c r="W67" s="63"/>
      <c r="X67" s="63" t="s">
        <v>308</v>
      </c>
      <c r="Y67" s="63" t="s">
        <v>308</v>
      </c>
      <c r="Z67" s="63" t="s">
        <v>188</v>
      </c>
      <c r="AA67" s="62" t="s">
        <v>308</v>
      </c>
      <c r="AB67" s="62" t="s">
        <v>308</v>
      </c>
      <c r="AC67" s="62" t="s">
        <v>308</v>
      </c>
      <c r="AD67" s="62"/>
      <c r="AE67" s="63"/>
      <c r="AF67" s="63"/>
      <c r="AG67" s="62"/>
      <c r="AH67" s="63"/>
      <c r="AI67" s="63"/>
      <c r="AJ67" s="62"/>
      <c r="AK67" s="63"/>
      <c r="AL67" s="63"/>
      <c r="AM67" s="62"/>
      <c r="AN67" s="63"/>
      <c r="AO67" s="63"/>
    </row>
    <row r="68" spans="1:41" ht="12">
      <c r="A68" s="60">
        <v>3</v>
      </c>
      <c r="B68" s="113" t="s">
        <v>33</v>
      </c>
      <c r="C68" s="63" t="s">
        <v>188</v>
      </c>
      <c r="D68" s="63"/>
      <c r="E68" s="63"/>
      <c r="F68" s="62" t="s">
        <v>188</v>
      </c>
      <c r="G68" s="63"/>
      <c r="H68" s="63"/>
      <c r="I68" s="62" t="s">
        <v>188</v>
      </c>
      <c r="J68" s="62"/>
      <c r="K68" s="62"/>
      <c r="L68" s="62" t="s">
        <v>308</v>
      </c>
      <c r="M68" s="63" t="s">
        <v>308</v>
      </c>
      <c r="N68" s="63" t="s">
        <v>308</v>
      </c>
      <c r="O68" s="449"/>
      <c r="P68" s="450"/>
      <c r="Q68" s="450"/>
      <c r="R68" s="449"/>
      <c r="S68" s="450"/>
      <c r="T68" s="450"/>
      <c r="U68" s="449"/>
      <c r="V68" s="450"/>
      <c r="W68" s="450"/>
      <c r="X68" s="449"/>
      <c r="Y68" s="450"/>
      <c r="Z68" s="450"/>
      <c r="AA68" s="449"/>
      <c r="AB68" s="450"/>
      <c r="AC68" s="450"/>
      <c r="AD68" s="449"/>
      <c r="AE68" s="450"/>
      <c r="AF68" s="450"/>
      <c r="AG68" s="449"/>
      <c r="AH68" s="450"/>
      <c r="AI68" s="450"/>
      <c r="AJ68" s="449"/>
      <c r="AK68" s="450"/>
      <c r="AL68" s="450"/>
      <c r="AM68" s="449"/>
      <c r="AN68" s="450"/>
      <c r="AO68" s="450"/>
    </row>
    <row r="69" spans="1:41" s="53" customFormat="1" ht="12">
      <c r="A69" s="60">
        <v>4</v>
      </c>
      <c r="B69" s="113" t="s">
        <v>34</v>
      </c>
      <c r="C69" s="63" t="s">
        <v>188</v>
      </c>
      <c r="D69" s="63"/>
      <c r="E69" s="63"/>
      <c r="F69" s="63" t="s">
        <v>188</v>
      </c>
      <c r="G69" s="63"/>
      <c r="H69" s="63"/>
      <c r="I69" s="63" t="s">
        <v>308</v>
      </c>
      <c r="J69" s="63" t="s">
        <v>188</v>
      </c>
      <c r="K69" s="63"/>
      <c r="L69" s="62" t="s">
        <v>308</v>
      </c>
      <c r="M69" s="62" t="s">
        <v>308</v>
      </c>
      <c r="N69" s="62" t="s">
        <v>308</v>
      </c>
      <c r="O69" s="449"/>
      <c r="P69" s="450"/>
      <c r="Q69" s="450"/>
      <c r="R69" s="449"/>
      <c r="S69" s="450"/>
      <c r="T69" s="450"/>
      <c r="U69" s="449"/>
      <c r="V69" s="450"/>
      <c r="W69" s="450"/>
      <c r="X69" s="449"/>
      <c r="Y69" s="450"/>
      <c r="Z69" s="450"/>
      <c r="AA69" s="449"/>
      <c r="AB69" s="450"/>
      <c r="AC69" s="450"/>
      <c r="AD69" s="449"/>
      <c r="AE69" s="450"/>
      <c r="AF69" s="450"/>
      <c r="AG69" s="449"/>
      <c r="AH69" s="450"/>
      <c r="AI69" s="450"/>
      <c r="AJ69" s="449"/>
      <c r="AK69" s="450"/>
      <c r="AL69" s="450"/>
      <c r="AM69" s="449"/>
      <c r="AN69" s="450"/>
      <c r="AO69" s="450"/>
    </row>
    <row r="70" spans="1:41" ht="12">
      <c r="A70" s="60">
        <v>5</v>
      </c>
      <c r="B70" s="114" t="s">
        <v>35</v>
      </c>
      <c r="C70" s="63" t="s">
        <v>188</v>
      </c>
      <c r="D70" s="63"/>
      <c r="E70" s="63"/>
      <c r="F70" s="63" t="s">
        <v>308</v>
      </c>
      <c r="G70" s="63" t="s">
        <v>188</v>
      </c>
      <c r="H70" s="63"/>
      <c r="I70" s="62" t="s">
        <v>308</v>
      </c>
      <c r="J70" s="63" t="s">
        <v>308</v>
      </c>
      <c r="K70" s="63" t="s">
        <v>308</v>
      </c>
      <c r="L70" s="449"/>
      <c r="M70" s="449"/>
      <c r="N70" s="449"/>
      <c r="O70" s="449"/>
      <c r="P70" s="450"/>
      <c r="Q70" s="450"/>
      <c r="R70" s="449"/>
      <c r="S70" s="450"/>
      <c r="T70" s="450"/>
      <c r="U70" s="449"/>
      <c r="V70" s="450"/>
      <c r="W70" s="450"/>
      <c r="X70" s="449"/>
      <c r="Y70" s="450"/>
      <c r="Z70" s="450"/>
      <c r="AA70" s="449"/>
      <c r="AB70" s="450"/>
      <c r="AC70" s="450"/>
      <c r="AD70" s="449"/>
      <c r="AE70" s="450"/>
      <c r="AF70" s="450"/>
      <c r="AG70" s="449"/>
      <c r="AH70" s="450"/>
      <c r="AI70" s="450"/>
      <c r="AJ70" s="449"/>
      <c r="AK70" s="450"/>
      <c r="AL70" s="450"/>
      <c r="AM70" s="449"/>
      <c r="AN70" s="450"/>
      <c r="AO70" s="450"/>
    </row>
  </sheetData>
  <sheetProtection/>
  <mergeCells count="118">
    <mergeCell ref="AD2:AF2"/>
    <mergeCell ref="AG2:AI2"/>
    <mergeCell ref="AJ2:AL2"/>
    <mergeCell ref="AM2:AO2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O16:Q16"/>
    <mergeCell ref="R16:T16"/>
    <mergeCell ref="U16:W16"/>
    <mergeCell ref="U11:W11"/>
    <mergeCell ref="C16:E16"/>
    <mergeCell ref="F16:H16"/>
    <mergeCell ref="I16:K16"/>
    <mergeCell ref="L16:N16"/>
    <mergeCell ref="X11:Z11"/>
    <mergeCell ref="C11:E11"/>
    <mergeCell ref="F11:H11"/>
    <mergeCell ref="I11:K11"/>
    <mergeCell ref="L11:N11"/>
    <mergeCell ref="O11:Q11"/>
    <mergeCell ref="R11:T11"/>
    <mergeCell ref="X16:Z16"/>
    <mergeCell ref="AM11:AO11"/>
    <mergeCell ref="AA11:AC11"/>
    <mergeCell ref="AD11:AF11"/>
    <mergeCell ref="AG11:AI11"/>
    <mergeCell ref="AJ11:AL11"/>
    <mergeCell ref="AA16:AC16"/>
    <mergeCell ref="AD16:AF16"/>
    <mergeCell ref="AG16:AI16"/>
    <mergeCell ref="AJ16:AL16"/>
    <mergeCell ref="R39:T39"/>
    <mergeCell ref="AM43:AO43"/>
    <mergeCell ref="X43:Z43"/>
    <mergeCell ref="AM39:AO39"/>
    <mergeCell ref="AA39:AC39"/>
    <mergeCell ref="AD39:AF39"/>
    <mergeCell ref="AG39:AI39"/>
    <mergeCell ref="AJ39:AL39"/>
    <mergeCell ref="AA43:AC43"/>
    <mergeCell ref="AD43:AF43"/>
    <mergeCell ref="AG43:AI43"/>
    <mergeCell ref="AJ43:AL43"/>
    <mergeCell ref="AM16:AO16"/>
    <mergeCell ref="AM25:AO25"/>
    <mergeCell ref="X25:Z25"/>
    <mergeCell ref="AJ25:AL25"/>
    <mergeCell ref="AA25:AC25"/>
    <mergeCell ref="C25:E25"/>
    <mergeCell ref="F25:H25"/>
    <mergeCell ref="I25:K25"/>
    <mergeCell ref="L25:N25"/>
    <mergeCell ref="O25:Q25"/>
    <mergeCell ref="R25:T25"/>
    <mergeCell ref="U25:W25"/>
    <mergeCell ref="AD25:AF25"/>
    <mergeCell ref="AG25:AI25"/>
    <mergeCell ref="C43:E43"/>
    <mergeCell ref="F43:H43"/>
    <mergeCell ref="I43:K43"/>
    <mergeCell ref="L43:N43"/>
    <mergeCell ref="O43:Q43"/>
    <mergeCell ref="R43:T43"/>
    <mergeCell ref="U43:W43"/>
    <mergeCell ref="U39:W39"/>
    <mergeCell ref="AD50:AF50"/>
    <mergeCell ref="AG50:AI50"/>
    <mergeCell ref="AJ50:AL50"/>
    <mergeCell ref="AM50:AO50"/>
    <mergeCell ref="X39:Z39"/>
    <mergeCell ref="C39:E39"/>
    <mergeCell ref="F39:H39"/>
    <mergeCell ref="I39:K39"/>
    <mergeCell ref="L39:N39"/>
    <mergeCell ref="O39:Q39"/>
    <mergeCell ref="R50:T50"/>
    <mergeCell ref="U50:W50"/>
    <mergeCell ref="X50:Z50"/>
    <mergeCell ref="C50:E50"/>
    <mergeCell ref="F50:H50"/>
    <mergeCell ref="I50:K50"/>
    <mergeCell ref="L50:N50"/>
    <mergeCell ref="AA50:AC50"/>
    <mergeCell ref="C55:E55"/>
    <mergeCell ref="F55:H55"/>
    <mergeCell ref="I55:K55"/>
    <mergeCell ref="L55:N55"/>
    <mergeCell ref="O55:Q55"/>
    <mergeCell ref="R55:T55"/>
    <mergeCell ref="U55:W55"/>
    <mergeCell ref="X55:Z55"/>
    <mergeCell ref="O50:Q50"/>
    <mergeCell ref="O65:Q65"/>
    <mergeCell ref="R65:T65"/>
    <mergeCell ref="U65:W65"/>
    <mergeCell ref="X65:Z65"/>
    <mergeCell ref="C65:E65"/>
    <mergeCell ref="F65:H65"/>
    <mergeCell ref="I65:K65"/>
    <mergeCell ref="L65:N65"/>
    <mergeCell ref="AM65:AO65"/>
    <mergeCell ref="AA55:AC55"/>
    <mergeCell ref="AD55:AF55"/>
    <mergeCell ref="AG55:AI55"/>
    <mergeCell ref="AJ55:AL55"/>
    <mergeCell ref="AM55:AO55"/>
    <mergeCell ref="AA65:AC65"/>
    <mergeCell ref="AD65:AF65"/>
    <mergeCell ref="AG65:AI65"/>
    <mergeCell ref="AJ65:AL65"/>
  </mergeCells>
  <conditionalFormatting sqref="C66:AO70 C56:AO64 C51:AO54 C44:AO49 C40:AO42 C17:AO24 X29:AL38 C26:W38 AM26:AO38 AJ26:AO28 X26:Z28 C12:AO15 C3:AO10 AA26:AI26">
    <cfRule type="cellIs" priority="1" dxfId="3" operator="equal" stopIfTrue="1">
      <formula>"O"</formula>
    </cfRule>
    <cfRule type="cellIs" priority="2" dxfId="3" operator="equal" stopIfTrue="1">
      <formula>"I"</formula>
    </cfRule>
    <cfRule type="cellIs" priority="3" dxfId="2" operator="equal" stopIfTrue="1">
      <formula>"x"</formula>
    </cfRule>
  </conditionalFormatting>
  <printOptions horizontalCentered="1" verticalCentered="1"/>
  <pageMargins left="0" right="0" top="0" bottom="0" header="0" footer="0"/>
  <pageSetup fitToHeight="0" horizontalDpi="300" verticalDpi="300" orientation="portrait" paperSize="9"/>
  <headerFooter alignWithMargins="0">
    <oddHeader>&amp;R&amp;"Arial,Gras Italique"&amp;9RESULTATS 14-15/05/2011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9"/>
  <sheetViews>
    <sheetView workbookViewId="0" topLeftCell="A1">
      <selection activeCell="X58" sqref="X58"/>
    </sheetView>
  </sheetViews>
  <sheetFormatPr defaultColWidth="11.57421875" defaultRowHeight="12.75"/>
  <cols>
    <col min="1" max="1" width="1.8515625" style="2" bestFit="1" customWidth="1"/>
    <col min="2" max="2" width="25.28125" style="2" customWidth="1"/>
    <col min="3" max="5" width="5.8515625" style="3" customWidth="1"/>
    <col min="6" max="6" width="5.8515625" style="4" customWidth="1"/>
    <col min="7" max="7" width="1.1484375" style="4" customWidth="1"/>
    <col min="8" max="10" width="5.8515625" style="3" customWidth="1"/>
    <col min="11" max="11" width="5.8515625" style="4" customWidth="1"/>
    <col min="12" max="12" width="1.1484375" style="4" customWidth="1"/>
    <col min="13" max="15" width="5.8515625" style="3" customWidth="1"/>
    <col min="16" max="16" width="5.8515625" style="4" customWidth="1"/>
    <col min="17" max="17" width="1.1484375" style="4" customWidth="1"/>
    <col min="18" max="18" width="5.8515625" style="5" customWidth="1"/>
    <col min="19" max="21" width="5.8515625" style="27" customWidth="1"/>
    <col min="22" max="22" width="1.1484375" style="27" customWidth="1"/>
    <col min="23" max="23" width="7.28125" style="27" customWidth="1"/>
    <col min="24" max="16384" width="11.421875" style="6" customWidth="1"/>
  </cols>
  <sheetData>
    <row r="1" spans="1:38" ht="15">
      <c r="A1" s="526" t="s">
        <v>272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28"/>
      <c r="W1" s="2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">
      <c r="A2" s="7"/>
      <c r="B2" s="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8"/>
      <c r="U2" s="28"/>
      <c r="V2" s="28"/>
      <c r="W2" s="2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2:23" s="14" customFormat="1" ht="12">
      <c r="B3" s="11"/>
      <c r="C3" s="527" t="s">
        <v>273</v>
      </c>
      <c r="D3" s="528"/>
      <c r="E3" s="528"/>
      <c r="F3" s="529"/>
      <c r="G3" s="29"/>
      <c r="H3" s="527" t="s">
        <v>274</v>
      </c>
      <c r="I3" s="528"/>
      <c r="J3" s="528"/>
      <c r="K3" s="529"/>
      <c r="L3" s="29"/>
      <c r="M3" s="527" t="s">
        <v>275</v>
      </c>
      <c r="N3" s="528"/>
      <c r="O3" s="528"/>
      <c r="P3" s="529"/>
      <c r="Q3" s="12"/>
      <c r="R3" s="13"/>
      <c r="S3" s="12"/>
      <c r="T3" s="12"/>
      <c r="U3" s="12"/>
      <c r="V3" s="12"/>
      <c r="W3" s="12"/>
    </row>
    <row r="4" spans="1:18" s="20" customFormat="1" ht="39.75">
      <c r="A4" s="26"/>
      <c r="B4" s="32" t="s">
        <v>279</v>
      </c>
      <c r="C4" s="33" t="s">
        <v>276</v>
      </c>
      <c r="D4" s="33" t="s">
        <v>277</v>
      </c>
      <c r="E4" s="33" t="s">
        <v>278</v>
      </c>
      <c r="F4" s="34" t="s">
        <v>264</v>
      </c>
      <c r="G4" s="18"/>
      <c r="H4" s="33" t="s">
        <v>276</v>
      </c>
      <c r="I4" s="33" t="s">
        <v>277</v>
      </c>
      <c r="J4" s="33" t="s">
        <v>278</v>
      </c>
      <c r="K4" s="34" t="s">
        <v>264</v>
      </c>
      <c r="L4" s="18"/>
      <c r="M4" s="33" t="s">
        <v>276</v>
      </c>
      <c r="N4" s="33" t="s">
        <v>277</v>
      </c>
      <c r="O4" s="33" t="s">
        <v>278</v>
      </c>
      <c r="P4" s="34" t="s">
        <v>264</v>
      </c>
      <c r="Q4" s="18"/>
      <c r="R4" s="35" t="s">
        <v>155</v>
      </c>
    </row>
    <row r="5" spans="1:19" s="25" customFormat="1" ht="12">
      <c r="A5" s="26">
        <v>1</v>
      </c>
      <c r="B5" s="114" t="s">
        <v>332</v>
      </c>
      <c r="C5" s="24">
        <v>6</v>
      </c>
      <c r="D5" s="24">
        <v>17</v>
      </c>
      <c r="E5" s="24">
        <v>16</v>
      </c>
      <c r="F5" s="22">
        <f aca="true" t="shared" si="0" ref="F5:F13">SUM(C5:E5)</f>
        <v>39</v>
      </c>
      <c r="G5" s="31"/>
      <c r="H5" s="24">
        <v>10</v>
      </c>
      <c r="I5" s="24">
        <v>14.5</v>
      </c>
      <c r="J5" s="24">
        <v>17</v>
      </c>
      <c r="K5" s="22">
        <f aca="true" t="shared" si="1" ref="K5:K13">SUM(H5:J5)</f>
        <v>41.5</v>
      </c>
      <c r="L5" s="31"/>
      <c r="M5" s="24">
        <v>6</v>
      </c>
      <c r="N5" s="24">
        <v>16</v>
      </c>
      <c r="O5" s="24">
        <v>15</v>
      </c>
      <c r="P5" s="22">
        <f aca="true" t="shared" si="2" ref="P5:P13">SUM(M5:O5)</f>
        <v>37</v>
      </c>
      <c r="Q5" s="23"/>
      <c r="R5" s="24">
        <f aca="true" t="shared" si="3" ref="R5:R13">(SUM(F5,K5,P5)-MIN(F5,K5,P5))</f>
        <v>80.5</v>
      </c>
      <c r="S5" s="26">
        <v>1</v>
      </c>
    </row>
    <row r="6" spans="1:19" s="25" customFormat="1" ht="12">
      <c r="A6" s="26">
        <v>2</v>
      </c>
      <c r="B6" s="113" t="s">
        <v>227</v>
      </c>
      <c r="C6" s="24">
        <v>12</v>
      </c>
      <c r="D6" s="24">
        <v>8</v>
      </c>
      <c r="E6" s="24">
        <v>11</v>
      </c>
      <c r="F6" s="22">
        <f t="shared" si="0"/>
        <v>31</v>
      </c>
      <c r="G6" s="31"/>
      <c r="H6" s="24">
        <v>7.5</v>
      </c>
      <c r="I6" s="24">
        <v>10</v>
      </c>
      <c r="J6" s="24">
        <v>7.5</v>
      </c>
      <c r="K6" s="22">
        <f t="shared" si="1"/>
        <v>25</v>
      </c>
      <c r="L6" s="31"/>
      <c r="M6" s="24">
        <v>11</v>
      </c>
      <c r="N6" s="24">
        <v>14.5</v>
      </c>
      <c r="O6" s="24">
        <v>11.5</v>
      </c>
      <c r="P6" s="22">
        <f t="shared" si="2"/>
        <v>37</v>
      </c>
      <c r="Q6" s="23"/>
      <c r="R6" s="24">
        <f t="shared" si="3"/>
        <v>68</v>
      </c>
      <c r="S6" s="26">
        <v>2</v>
      </c>
    </row>
    <row r="7" spans="1:19" s="25" customFormat="1" ht="12">
      <c r="A7" s="26">
        <v>3</v>
      </c>
      <c r="B7" s="113" t="s">
        <v>229</v>
      </c>
      <c r="C7" s="24">
        <v>9.5</v>
      </c>
      <c r="D7" s="24">
        <v>14.5</v>
      </c>
      <c r="E7" s="24">
        <v>7.5</v>
      </c>
      <c r="F7" s="22">
        <f t="shared" si="0"/>
        <v>31.5</v>
      </c>
      <c r="G7" s="31"/>
      <c r="H7" s="24">
        <v>9</v>
      </c>
      <c r="I7" s="24">
        <v>13.5</v>
      </c>
      <c r="J7" s="24">
        <v>9</v>
      </c>
      <c r="K7" s="22">
        <f t="shared" si="1"/>
        <v>31.5</v>
      </c>
      <c r="L7" s="31"/>
      <c r="M7" s="24">
        <v>0</v>
      </c>
      <c r="N7" s="24">
        <v>7</v>
      </c>
      <c r="O7" s="24">
        <v>8</v>
      </c>
      <c r="P7" s="22">
        <f t="shared" si="2"/>
        <v>15</v>
      </c>
      <c r="Q7" s="23"/>
      <c r="R7" s="24">
        <f t="shared" si="3"/>
        <v>63</v>
      </c>
      <c r="S7" s="26">
        <v>3</v>
      </c>
    </row>
    <row r="8" spans="1:19" s="25" customFormat="1" ht="12">
      <c r="A8" s="26">
        <v>4</v>
      </c>
      <c r="B8" s="114" t="s">
        <v>201</v>
      </c>
      <c r="C8" s="129">
        <v>6</v>
      </c>
      <c r="D8" s="129">
        <v>14.5</v>
      </c>
      <c r="E8" s="129">
        <v>14</v>
      </c>
      <c r="F8" s="22">
        <f t="shared" si="0"/>
        <v>34.5</v>
      </c>
      <c r="G8" s="31"/>
      <c r="H8" s="129">
        <v>6</v>
      </c>
      <c r="I8" s="129">
        <v>12.5</v>
      </c>
      <c r="J8" s="129">
        <v>9</v>
      </c>
      <c r="K8" s="22">
        <f t="shared" si="1"/>
        <v>27.5</v>
      </c>
      <c r="L8" s="31"/>
      <c r="M8" s="129">
        <v>0</v>
      </c>
      <c r="N8" s="129">
        <v>8</v>
      </c>
      <c r="O8" s="129">
        <v>12</v>
      </c>
      <c r="P8" s="22">
        <f t="shared" si="2"/>
        <v>20</v>
      </c>
      <c r="Q8" s="23"/>
      <c r="R8" s="24">
        <f t="shared" si="3"/>
        <v>62</v>
      </c>
      <c r="S8" s="26">
        <v>4</v>
      </c>
    </row>
    <row r="9" spans="1:19" s="25" customFormat="1" ht="12">
      <c r="A9" s="26">
        <v>5</v>
      </c>
      <c r="B9" s="113" t="s">
        <v>231</v>
      </c>
      <c r="C9" s="24">
        <v>7</v>
      </c>
      <c r="D9" s="24">
        <v>5.5</v>
      </c>
      <c r="E9" s="24">
        <v>7.5</v>
      </c>
      <c r="F9" s="22">
        <f t="shared" si="0"/>
        <v>20</v>
      </c>
      <c r="G9" s="31"/>
      <c r="H9" s="24">
        <v>3</v>
      </c>
      <c r="I9" s="24">
        <v>12.5</v>
      </c>
      <c r="J9" s="24">
        <v>8</v>
      </c>
      <c r="K9" s="22">
        <f t="shared" si="1"/>
        <v>23.5</v>
      </c>
      <c r="L9" s="31"/>
      <c r="M9" s="24">
        <v>5</v>
      </c>
      <c r="N9" s="24">
        <v>9.5</v>
      </c>
      <c r="O9" s="24">
        <v>4</v>
      </c>
      <c r="P9" s="22">
        <f t="shared" si="2"/>
        <v>18.5</v>
      </c>
      <c r="Q9" s="23"/>
      <c r="R9" s="24">
        <f t="shared" si="3"/>
        <v>43.5</v>
      </c>
      <c r="S9" s="26">
        <v>5</v>
      </c>
    </row>
    <row r="10" spans="1:19" s="25" customFormat="1" ht="12">
      <c r="A10" s="26">
        <v>6</v>
      </c>
      <c r="B10" s="113" t="s">
        <v>228</v>
      </c>
      <c r="C10" s="24">
        <v>0</v>
      </c>
      <c r="D10" s="24">
        <v>1</v>
      </c>
      <c r="E10" s="24">
        <v>5.5</v>
      </c>
      <c r="F10" s="22">
        <f t="shared" si="0"/>
        <v>6.5</v>
      </c>
      <c r="G10" s="31"/>
      <c r="H10" s="24">
        <v>9</v>
      </c>
      <c r="I10" s="24">
        <v>13</v>
      </c>
      <c r="J10" s="24">
        <v>5</v>
      </c>
      <c r="K10" s="22">
        <f t="shared" si="1"/>
        <v>27</v>
      </c>
      <c r="L10" s="31"/>
      <c r="M10" s="24">
        <v>2</v>
      </c>
      <c r="N10" s="24">
        <v>8</v>
      </c>
      <c r="O10" s="24">
        <v>4</v>
      </c>
      <c r="P10" s="22">
        <f t="shared" si="2"/>
        <v>14</v>
      </c>
      <c r="Q10" s="26"/>
      <c r="R10" s="24">
        <f t="shared" si="3"/>
        <v>41</v>
      </c>
      <c r="S10" s="26">
        <v>6</v>
      </c>
    </row>
    <row r="11" spans="1:19" s="25" customFormat="1" ht="12">
      <c r="A11" s="26">
        <v>7</v>
      </c>
      <c r="B11" s="114" t="s">
        <v>235</v>
      </c>
      <c r="C11" s="24">
        <v>0</v>
      </c>
      <c r="D11" s="24">
        <v>7.5</v>
      </c>
      <c r="E11" s="24">
        <v>9</v>
      </c>
      <c r="F11" s="22">
        <f t="shared" si="0"/>
        <v>16.5</v>
      </c>
      <c r="G11" s="31"/>
      <c r="H11" s="24">
        <v>5</v>
      </c>
      <c r="I11" s="24">
        <v>9.5</v>
      </c>
      <c r="J11" s="24">
        <v>6</v>
      </c>
      <c r="K11" s="22">
        <f t="shared" si="1"/>
        <v>20.5</v>
      </c>
      <c r="L11" s="31"/>
      <c r="M11" s="24">
        <v>6</v>
      </c>
      <c r="N11" s="24">
        <v>6</v>
      </c>
      <c r="O11" s="24">
        <v>4.5</v>
      </c>
      <c r="P11" s="22">
        <f t="shared" si="2"/>
        <v>16.5</v>
      </c>
      <c r="Q11" s="23"/>
      <c r="R11" s="24">
        <f t="shared" si="3"/>
        <v>37</v>
      </c>
      <c r="S11" s="26">
        <v>7</v>
      </c>
    </row>
    <row r="12" spans="1:19" s="25" customFormat="1" ht="12">
      <c r="A12" s="26">
        <v>8</v>
      </c>
      <c r="B12" s="114" t="s">
        <v>143</v>
      </c>
      <c r="C12" s="24">
        <v>2</v>
      </c>
      <c r="D12" s="24">
        <v>7.5</v>
      </c>
      <c r="E12" s="24">
        <v>4</v>
      </c>
      <c r="F12" s="22">
        <f t="shared" si="0"/>
        <v>13.5</v>
      </c>
      <c r="G12" s="31"/>
      <c r="H12" s="24">
        <v>4</v>
      </c>
      <c r="I12" s="24">
        <v>7.5</v>
      </c>
      <c r="J12" s="24">
        <v>2</v>
      </c>
      <c r="K12" s="22">
        <f t="shared" si="1"/>
        <v>13.5</v>
      </c>
      <c r="L12" s="31"/>
      <c r="M12" s="24">
        <v>4</v>
      </c>
      <c r="N12" s="24">
        <v>11</v>
      </c>
      <c r="O12" s="24">
        <v>2.5</v>
      </c>
      <c r="P12" s="22">
        <f t="shared" si="2"/>
        <v>17.5</v>
      </c>
      <c r="Q12" s="26"/>
      <c r="R12" s="24">
        <f t="shared" si="3"/>
        <v>31</v>
      </c>
      <c r="S12" s="26">
        <v>8</v>
      </c>
    </row>
    <row r="13" spans="1:19" s="25" customFormat="1" ht="12">
      <c r="A13" s="26">
        <v>9</v>
      </c>
      <c r="B13" s="114" t="s">
        <v>191</v>
      </c>
      <c r="C13" s="24">
        <v>0</v>
      </c>
      <c r="D13" s="24">
        <v>6</v>
      </c>
      <c r="E13" s="24">
        <v>5</v>
      </c>
      <c r="F13" s="22">
        <f t="shared" si="0"/>
        <v>11</v>
      </c>
      <c r="G13" s="31"/>
      <c r="H13" s="24">
        <v>0</v>
      </c>
      <c r="I13" s="24">
        <v>4</v>
      </c>
      <c r="J13" s="24">
        <v>2</v>
      </c>
      <c r="K13" s="22">
        <f t="shared" si="1"/>
        <v>6</v>
      </c>
      <c r="L13" s="31"/>
      <c r="M13" s="24">
        <v>0</v>
      </c>
      <c r="N13" s="24">
        <v>2</v>
      </c>
      <c r="O13" s="24">
        <v>4</v>
      </c>
      <c r="P13" s="22">
        <f t="shared" si="2"/>
        <v>6</v>
      </c>
      <c r="Q13" s="23"/>
      <c r="R13" s="24">
        <f t="shared" si="3"/>
        <v>17</v>
      </c>
      <c r="S13" s="26">
        <v>9</v>
      </c>
    </row>
    <row r="14" spans="1:19" s="25" customFormat="1" ht="9.75">
      <c r="A14" s="26"/>
      <c r="C14" s="24"/>
      <c r="D14" s="24"/>
      <c r="E14" s="24"/>
      <c r="F14" s="22"/>
      <c r="G14" s="31"/>
      <c r="H14" s="24"/>
      <c r="I14" s="24"/>
      <c r="J14" s="24"/>
      <c r="K14" s="22"/>
      <c r="L14" s="31"/>
      <c r="M14" s="24"/>
      <c r="N14" s="24"/>
      <c r="O14" s="24"/>
      <c r="P14" s="22"/>
      <c r="Q14" s="23"/>
      <c r="R14" s="24"/>
      <c r="S14" s="26"/>
    </row>
    <row r="15" spans="1:18" s="20" customFormat="1" ht="39.75">
      <c r="A15" s="26"/>
      <c r="B15" s="433" t="s">
        <v>167</v>
      </c>
      <c r="C15" s="30" t="s">
        <v>276</v>
      </c>
      <c r="D15" s="30" t="s">
        <v>277</v>
      </c>
      <c r="E15" s="30" t="s">
        <v>278</v>
      </c>
      <c r="F15" s="17" t="s">
        <v>264</v>
      </c>
      <c r="G15" s="18"/>
      <c r="H15" s="30" t="s">
        <v>276</v>
      </c>
      <c r="I15" s="30" t="s">
        <v>277</v>
      </c>
      <c r="J15" s="30" t="s">
        <v>278</v>
      </c>
      <c r="K15" s="17" t="s">
        <v>264</v>
      </c>
      <c r="L15" s="18"/>
      <c r="M15" s="30" t="s">
        <v>276</v>
      </c>
      <c r="N15" s="30" t="s">
        <v>277</v>
      </c>
      <c r="O15" s="30" t="s">
        <v>278</v>
      </c>
      <c r="P15" s="17" t="s">
        <v>264</v>
      </c>
      <c r="Q15" s="18"/>
      <c r="R15" s="19" t="s">
        <v>155</v>
      </c>
    </row>
    <row r="16" spans="1:19" s="25" customFormat="1" ht="9.75">
      <c r="A16" s="26">
        <v>1</v>
      </c>
      <c r="B16" s="21" t="s">
        <v>206</v>
      </c>
      <c r="C16" s="143">
        <v>6</v>
      </c>
      <c r="D16" s="143">
        <v>14</v>
      </c>
      <c r="E16" s="143">
        <v>5.5</v>
      </c>
      <c r="F16" s="22">
        <f>SUM(C16:E16)</f>
        <v>25.5</v>
      </c>
      <c r="G16" s="31"/>
      <c r="H16" s="24">
        <v>4</v>
      </c>
      <c r="I16" s="24">
        <v>12.5</v>
      </c>
      <c r="J16" s="24">
        <v>7</v>
      </c>
      <c r="K16" s="22">
        <f>SUM(H16:J16)</f>
        <v>23.5</v>
      </c>
      <c r="L16" s="31"/>
      <c r="M16" s="24">
        <v>9</v>
      </c>
      <c r="N16" s="24">
        <v>12</v>
      </c>
      <c r="O16" s="24">
        <v>3.5</v>
      </c>
      <c r="P16" s="22">
        <f>SUM(M16:O16)</f>
        <v>24.5</v>
      </c>
      <c r="Q16" s="23"/>
      <c r="R16" s="24">
        <f>(SUM(F16,K16,P16)-MIN(F16,K16,P16))</f>
        <v>50</v>
      </c>
      <c r="S16" s="26">
        <v>1</v>
      </c>
    </row>
    <row r="17" spans="1:19" s="25" customFormat="1" ht="9.75">
      <c r="A17" s="26">
        <v>2</v>
      </c>
      <c r="B17" s="21" t="s">
        <v>192</v>
      </c>
      <c r="C17" s="143">
        <v>2</v>
      </c>
      <c r="D17" s="143">
        <v>9.5</v>
      </c>
      <c r="E17" s="143">
        <v>7</v>
      </c>
      <c r="F17" s="22">
        <f>SUM(C17:E17)</f>
        <v>18.5</v>
      </c>
      <c r="G17" s="31"/>
      <c r="H17" s="24">
        <v>5</v>
      </c>
      <c r="I17" s="24">
        <v>13.5</v>
      </c>
      <c r="J17" s="24">
        <v>3.5</v>
      </c>
      <c r="K17" s="22">
        <f>SUM(H17:J17)</f>
        <v>22</v>
      </c>
      <c r="L17" s="31"/>
      <c r="M17" s="24">
        <v>4</v>
      </c>
      <c r="N17" s="24">
        <v>13.5</v>
      </c>
      <c r="O17" s="24">
        <v>7.5</v>
      </c>
      <c r="P17" s="22">
        <f>SUM(M17:O17)</f>
        <v>25</v>
      </c>
      <c r="Q17" s="23"/>
      <c r="R17" s="24">
        <f>(SUM(F17,K17,P17)-MIN(F17,K17,P17))</f>
        <v>47</v>
      </c>
      <c r="S17" s="26">
        <v>2</v>
      </c>
    </row>
    <row r="18" spans="1:19" s="25" customFormat="1" ht="9.75">
      <c r="A18" s="26">
        <v>3</v>
      </c>
      <c r="B18" s="21" t="s">
        <v>134</v>
      </c>
      <c r="C18" s="143">
        <v>2</v>
      </c>
      <c r="D18" s="143">
        <v>9</v>
      </c>
      <c r="E18" s="143">
        <v>6</v>
      </c>
      <c r="F18" s="22">
        <f>SUM(C18:E18)</f>
        <v>17</v>
      </c>
      <c r="G18" s="31"/>
      <c r="H18" s="24">
        <v>0</v>
      </c>
      <c r="I18" s="24">
        <v>6</v>
      </c>
      <c r="J18" s="24">
        <v>3</v>
      </c>
      <c r="K18" s="22">
        <f>SUM(H18:J18)</f>
        <v>9</v>
      </c>
      <c r="L18" s="31"/>
      <c r="M18" s="24">
        <v>6</v>
      </c>
      <c r="N18" s="24">
        <v>6</v>
      </c>
      <c r="O18" s="24">
        <v>4.5</v>
      </c>
      <c r="P18" s="22">
        <f>SUM(M18:O18)</f>
        <v>16.5</v>
      </c>
      <c r="Q18" s="23"/>
      <c r="R18" s="24">
        <f>(SUM(F18,K18,P18)-MIN(F18,K18,P18))</f>
        <v>33.5</v>
      </c>
      <c r="S18" s="26">
        <v>3</v>
      </c>
    </row>
    <row r="19" spans="1:19" s="25" customFormat="1" ht="9.75">
      <c r="A19" s="26"/>
      <c r="C19" s="24"/>
      <c r="D19" s="24"/>
      <c r="E19" s="24"/>
      <c r="F19" s="22"/>
      <c r="G19" s="31"/>
      <c r="H19" s="24"/>
      <c r="I19" s="24"/>
      <c r="J19" s="24"/>
      <c r="K19" s="22"/>
      <c r="L19" s="31"/>
      <c r="M19" s="24"/>
      <c r="N19" s="24"/>
      <c r="O19" s="24"/>
      <c r="P19" s="22"/>
      <c r="Q19" s="23"/>
      <c r="R19" s="24"/>
      <c r="S19" s="26"/>
    </row>
    <row r="20" spans="1:18" s="20" customFormat="1" ht="39.75">
      <c r="A20" s="26"/>
      <c r="B20" s="32" t="s">
        <v>280</v>
      </c>
      <c r="C20" s="33" t="s">
        <v>276</v>
      </c>
      <c r="D20" s="33" t="s">
        <v>277</v>
      </c>
      <c r="E20" s="33" t="s">
        <v>278</v>
      </c>
      <c r="F20" s="34" t="s">
        <v>264</v>
      </c>
      <c r="G20" s="18"/>
      <c r="H20" s="33" t="s">
        <v>276</v>
      </c>
      <c r="I20" s="33" t="s">
        <v>277</v>
      </c>
      <c r="J20" s="33" t="s">
        <v>278</v>
      </c>
      <c r="K20" s="34" t="s">
        <v>264</v>
      </c>
      <c r="L20" s="18"/>
      <c r="M20" s="33" t="s">
        <v>276</v>
      </c>
      <c r="N20" s="33" t="s">
        <v>277</v>
      </c>
      <c r="O20" s="33" t="s">
        <v>278</v>
      </c>
      <c r="P20" s="34" t="s">
        <v>264</v>
      </c>
      <c r="Q20" s="18"/>
      <c r="R20" s="35" t="s">
        <v>155</v>
      </c>
    </row>
    <row r="21" spans="1:19" s="25" customFormat="1" ht="9.75">
      <c r="A21" s="26">
        <v>1</v>
      </c>
      <c r="B21" s="21" t="s">
        <v>165</v>
      </c>
      <c r="C21" s="24">
        <v>2</v>
      </c>
      <c r="D21" s="24">
        <v>11</v>
      </c>
      <c r="E21" s="24">
        <v>12</v>
      </c>
      <c r="F21" s="22">
        <f aca="true" t="shared" si="4" ref="F21:F27">SUM(C21:E21)</f>
        <v>25</v>
      </c>
      <c r="G21" s="31"/>
      <c r="H21" s="24">
        <v>12</v>
      </c>
      <c r="I21" s="24">
        <v>10.5</v>
      </c>
      <c r="J21" s="24">
        <v>10.5</v>
      </c>
      <c r="K21" s="22">
        <f aca="true" t="shared" si="5" ref="K21:K27">SUM(H21:J21)</f>
        <v>33</v>
      </c>
      <c r="L21" s="144"/>
      <c r="M21" s="24">
        <v>7</v>
      </c>
      <c r="N21" s="24">
        <v>13</v>
      </c>
      <c r="O21" s="24">
        <v>14</v>
      </c>
      <c r="P21" s="22">
        <f aca="true" t="shared" si="6" ref="P21:P27">SUM(M21:O21)</f>
        <v>34</v>
      </c>
      <c r="Q21" s="26"/>
      <c r="R21" s="24">
        <f aca="true" t="shared" si="7" ref="R21:R27">(SUM(F21,K21,P21)-MIN(F21,K21,P21))</f>
        <v>67</v>
      </c>
      <c r="S21" s="26">
        <v>1</v>
      </c>
    </row>
    <row r="22" spans="1:19" s="25" customFormat="1" ht="9.75">
      <c r="A22" s="26">
        <v>2</v>
      </c>
      <c r="B22" s="21" t="s">
        <v>225</v>
      </c>
      <c r="C22" s="24">
        <v>9</v>
      </c>
      <c r="D22" s="24">
        <v>14.5</v>
      </c>
      <c r="E22" s="24">
        <v>6.5</v>
      </c>
      <c r="F22" s="22">
        <f t="shared" si="4"/>
        <v>30</v>
      </c>
      <c r="G22" s="31"/>
      <c r="H22" s="24">
        <v>9</v>
      </c>
      <c r="I22" s="24">
        <v>15</v>
      </c>
      <c r="J22" s="24">
        <v>4</v>
      </c>
      <c r="K22" s="22">
        <f t="shared" si="5"/>
        <v>28</v>
      </c>
      <c r="L22" s="144"/>
      <c r="M22" s="24">
        <v>9</v>
      </c>
      <c r="N22" s="24">
        <v>13.5</v>
      </c>
      <c r="O22" s="24">
        <v>4</v>
      </c>
      <c r="P22" s="22">
        <f t="shared" si="6"/>
        <v>26.5</v>
      </c>
      <c r="Q22" s="23"/>
      <c r="R22" s="24">
        <f t="shared" si="7"/>
        <v>58</v>
      </c>
      <c r="S22" s="26">
        <v>2</v>
      </c>
    </row>
    <row r="23" spans="1:19" s="25" customFormat="1" ht="9.75">
      <c r="A23" s="26">
        <v>3</v>
      </c>
      <c r="B23" s="21" t="s">
        <v>189</v>
      </c>
      <c r="C23" s="24">
        <v>2</v>
      </c>
      <c r="D23" s="24">
        <v>16</v>
      </c>
      <c r="E23" s="24">
        <v>10</v>
      </c>
      <c r="F23" s="22">
        <f t="shared" si="4"/>
        <v>28</v>
      </c>
      <c r="G23" s="31"/>
      <c r="H23" s="24">
        <v>6</v>
      </c>
      <c r="I23" s="24">
        <v>15</v>
      </c>
      <c r="J23" s="24">
        <v>8</v>
      </c>
      <c r="K23" s="22">
        <f t="shared" si="5"/>
        <v>29</v>
      </c>
      <c r="L23" s="144"/>
      <c r="M23" s="24">
        <v>5</v>
      </c>
      <c r="N23" s="24">
        <v>10</v>
      </c>
      <c r="O23" s="24">
        <v>9</v>
      </c>
      <c r="P23" s="22">
        <f t="shared" si="6"/>
        <v>24</v>
      </c>
      <c r="Q23" s="23"/>
      <c r="R23" s="24">
        <f t="shared" si="7"/>
        <v>57</v>
      </c>
      <c r="S23" s="26">
        <v>3</v>
      </c>
    </row>
    <row r="24" spans="1:19" s="25" customFormat="1" ht="9.75">
      <c r="A24" s="26">
        <v>4</v>
      </c>
      <c r="B24" s="21" t="s">
        <v>168</v>
      </c>
      <c r="C24" s="129">
        <v>10</v>
      </c>
      <c r="D24" s="129">
        <v>11.5</v>
      </c>
      <c r="E24" s="129">
        <v>8.5</v>
      </c>
      <c r="F24" s="22">
        <f t="shared" si="4"/>
        <v>30</v>
      </c>
      <c r="G24" s="31"/>
      <c r="H24" s="129">
        <v>12</v>
      </c>
      <c r="I24" s="129">
        <v>8</v>
      </c>
      <c r="J24" s="129">
        <v>5</v>
      </c>
      <c r="K24" s="22">
        <f t="shared" si="5"/>
        <v>25</v>
      </c>
      <c r="L24" s="144"/>
      <c r="M24" s="129">
        <v>7</v>
      </c>
      <c r="N24" s="129">
        <v>3</v>
      </c>
      <c r="O24" s="129">
        <v>6.5</v>
      </c>
      <c r="P24" s="22">
        <f t="shared" si="6"/>
        <v>16.5</v>
      </c>
      <c r="Q24" s="23"/>
      <c r="R24" s="24">
        <f t="shared" si="7"/>
        <v>55</v>
      </c>
      <c r="S24" s="26">
        <v>4</v>
      </c>
    </row>
    <row r="25" spans="1:19" s="25" customFormat="1" ht="9.75">
      <c r="A25" s="26">
        <v>5</v>
      </c>
      <c r="B25" s="21" t="s">
        <v>169</v>
      </c>
      <c r="C25" s="24">
        <v>6.5</v>
      </c>
      <c r="D25" s="24">
        <v>16.5</v>
      </c>
      <c r="E25" s="24">
        <v>8.5</v>
      </c>
      <c r="F25" s="22">
        <f t="shared" si="4"/>
        <v>31.5</v>
      </c>
      <c r="G25" s="31"/>
      <c r="H25" s="24">
        <v>0</v>
      </c>
      <c r="I25" s="24">
        <v>4</v>
      </c>
      <c r="J25" s="24">
        <v>8.5</v>
      </c>
      <c r="K25" s="22">
        <f t="shared" si="5"/>
        <v>12.5</v>
      </c>
      <c r="L25" s="144"/>
      <c r="M25" s="24">
        <v>0</v>
      </c>
      <c r="N25" s="24">
        <v>0</v>
      </c>
      <c r="O25" s="24">
        <v>12</v>
      </c>
      <c r="P25" s="22">
        <f t="shared" si="6"/>
        <v>12</v>
      </c>
      <c r="Q25" s="23"/>
      <c r="R25" s="24">
        <f t="shared" si="7"/>
        <v>44</v>
      </c>
      <c r="S25" s="26">
        <v>5</v>
      </c>
    </row>
    <row r="26" spans="1:19" s="25" customFormat="1" ht="9.75">
      <c r="A26" s="26">
        <v>6</v>
      </c>
      <c r="B26" s="21" t="s">
        <v>226</v>
      </c>
      <c r="C26" s="24">
        <v>4</v>
      </c>
      <c r="D26" s="24">
        <v>8</v>
      </c>
      <c r="E26" s="24">
        <v>6</v>
      </c>
      <c r="F26" s="22">
        <f t="shared" si="4"/>
        <v>18</v>
      </c>
      <c r="G26" s="31"/>
      <c r="H26" s="24">
        <v>2</v>
      </c>
      <c r="I26" s="24">
        <v>5</v>
      </c>
      <c r="J26" s="24">
        <v>3.5</v>
      </c>
      <c r="K26" s="22">
        <f t="shared" si="5"/>
        <v>10.5</v>
      </c>
      <c r="L26" s="144"/>
      <c r="M26" s="24">
        <v>7</v>
      </c>
      <c r="N26" s="24">
        <v>6.5</v>
      </c>
      <c r="O26" s="24">
        <v>2.5</v>
      </c>
      <c r="P26" s="22">
        <f t="shared" si="6"/>
        <v>16</v>
      </c>
      <c r="Q26" s="23"/>
      <c r="R26" s="24">
        <f t="shared" si="7"/>
        <v>34</v>
      </c>
      <c r="S26" s="26">
        <v>6</v>
      </c>
    </row>
    <row r="27" spans="1:19" s="25" customFormat="1" ht="9.75">
      <c r="A27" s="26">
        <v>7</v>
      </c>
      <c r="B27" s="21" t="s">
        <v>170</v>
      </c>
      <c r="C27" s="24">
        <v>0</v>
      </c>
      <c r="D27" s="24">
        <v>4</v>
      </c>
      <c r="E27" s="24">
        <v>3.5</v>
      </c>
      <c r="F27" s="22">
        <f t="shared" si="4"/>
        <v>7.5</v>
      </c>
      <c r="G27" s="31"/>
      <c r="H27" s="24">
        <v>4</v>
      </c>
      <c r="I27" s="24">
        <v>6</v>
      </c>
      <c r="J27" s="24">
        <v>4</v>
      </c>
      <c r="K27" s="22">
        <f t="shared" si="5"/>
        <v>14</v>
      </c>
      <c r="L27" s="144"/>
      <c r="M27" s="24">
        <v>0</v>
      </c>
      <c r="N27" s="24">
        <v>3</v>
      </c>
      <c r="O27" s="24">
        <v>5</v>
      </c>
      <c r="P27" s="22">
        <f t="shared" si="6"/>
        <v>8</v>
      </c>
      <c r="Q27" s="23"/>
      <c r="R27" s="24">
        <f t="shared" si="7"/>
        <v>22</v>
      </c>
      <c r="S27" s="26">
        <v>7</v>
      </c>
    </row>
    <row r="28" spans="3:18" s="25" customFormat="1" ht="9.75">
      <c r="C28" s="36"/>
      <c r="D28" s="36"/>
      <c r="E28" s="36"/>
      <c r="H28" s="36"/>
      <c r="I28" s="36"/>
      <c r="J28" s="36"/>
      <c r="M28" s="36"/>
      <c r="N28" s="36"/>
      <c r="O28" s="36"/>
      <c r="R28" s="37"/>
    </row>
    <row r="29" spans="2:20" s="25" customFormat="1" ht="39.75">
      <c r="B29" s="16" t="s">
        <v>150</v>
      </c>
      <c r="C29" s="30" t="s">
        <v>276</v>
      </c>
      <c r="D29" s="30" t="s">
        <v>277</v>
      </c>
      <c r="E29" s="30" t="s">
        <v>278</v>
      </c>
      <c r="F29" s="17" t="s">
        <v>264</v>
      </c>
      <c r="G29" s="18"/>
      <c r="H29" s="30" t="s">
        <v>276</v>
      </c>
      <c r="I29" s="30" t="s">
        <v>277</v>
      </c>
      <c r="J29" s="30" t="s">
        <v>278</v>
      </c>
      <c r="K29" s="17" t="s">
        <v>264</v>
      </c>
      <c r="L29" s="18"/>
      <c r="M29" s="30" t="s">
        <v>276</v>
      </c>
      <c r="N29" s="30" t="s">
        <v>277</v>
      </c>
      <c r="O29" s="30" t="s">
        <v>278</v>
      </c>
      <c r="P29" s="17" t="s">
        <v>264</v>
      </c>
      <c r="Q29" s="18"/>
      <c r="R29" s="19" t="s">
        <v>155</v>
      </c>
      <c r="S29" s="20"/>
      <c r="T29" s="20"/>
    </row>
    <row r="30" spans="1:20" s="25" customFormat="1" ht="12">
      <c r="A30" s="26">
        <v>1</v>
      </c>
      <c r="B30" s="114" t="s">
        <v>171</v>
      </c>
      <c r="C30" s="143">
        <v>7</v>
      </c>
      <c r="D30" s="143">
        <v>15.5</v>
      </c>
      <c r="E30" s="143">
        <v>12</v>
      </c>
      <c r="F30" s="22">
        <f>SUM(C30:E30)</f>
        <v>34.5</v>
      </c>
      <c r="G30" s="31"/>
      <c r="H30" s="24">
        <v>6</v>
      </c>
      <c r="I30" s="24">
        <v>15.5</v>
      </c>
      <c r="J30" s="24">
        <v>15</v>
      </c>
      <c r="K30" s="22">
        <f>SUM(H30:J30)</f>
        <v>36.5</v>
      </c>
      <c r="L30" s="31"/>
      <c r="M30" s="24">
        <v>5</v>
      </c>
      <c r="N30" s="24">
        <v>14</v>
      </c>
      <c r="O30" s="24">
        <v>13</v>
      </c>
      <c r="P30" s="22">
        <f>SUM(M30:O30)</f>
        <v>32</v>
      </c>
      <c r="Q30" s="23"/>
      <c r="R30" s="24">
        <f>(SUM(F30,K30,P30)-MIN(F30,K30,P30))</f>
        <v>71</v>
      </c>
      <c r="S30" s="26">
        <v>1</v>
      </c>
      <c r="T30" s="26"/>
    </row>
    <row r="31" spans="2:18" s="25" customFormat="1" ht="24.75" customHeight="1">
      <c r="B31" s="434" t="s">
        <v>185</v>
      </c>
      <c r="C31" s="36"/>
      <c r="D31" s="36"/>
      <c r="E31" s="36"/>
      <c r="H31" s="36"/>
      <c r="I31" s="36"/>
      <c r="J31" s="36"/>
      <c r="M31" s="36"/>
      <c r="N31" s="36"/>
      <c r="O31" s="36"/>
      <c r="R31" s="37"/>
    </row>
    <row r="32" spans="1:20" s="25" customFormat="1" ht="39.75">
      <c r="A32" s="26"/>
      <c r="B32" s="32" t="s">
        <v>151</v>
      </c>
      <c r="C32" s="33" t="s">
        <v>276</v>
      </c>
      <c r="D32" s="33" t="s">
        <v>277</v>
      </c>
      <c r="E32" s="33" t="s">
        <v>278</v>
      </c>
      <c r="F32" s="34" t="s">
        <v>264</v>
      </c>
      <c r="G32" s="18"/>
      <c r="H32" s="33" t="s">
        <v>276</v>
      </c>
      <c r="I32" s="33" t="s">
        <v>277</v>
      </c>
      <c r="J32" s="33" t="s">
        <v>278</v>
      </c>
      <c r="K32" s="34" t="s">
        <v>264</v>
      </c>
      <c r="L32" s="18"/>
      <c r="M32" s="33" t="s">
        <v>276</v>
      </c>
      <c r="N32" s="33" t="s">
        <v>277</v>
      </c>
      <c r="O32" s="33" t="s">
        <v>278</v>
      </c>
      <c r="P32" s="34" t="s">
        <v>264</v>
      </c>
      <c r="Q32" s="18"/>
      <c r="R32" s="35" t="s">
        <v>158</v>
      </c>
      <c r="S32" s="20"/>
      <c r="T32" s="20"/>
    </row>
    <row r="33" spans="1:20" s="25" customFormat="1" ht="9.75">
      <c r="A33" s="26">
        <v>1</v>
      </c>
      <c r="B33" s="21" t="s">
        <v>172</v>
      </c>
      <c r="C33" s="24">
        <v>6</v>
      </c>
      <c r="D33" s="24">
        <v>17</v>
      </c>
      <c r="E33" s="24">
        <v>13.5</v>
      </c>
      <c r="F33" s="22">
        <f>SUM(C33:E33)</f>
        <v>36.5</v>
      </c>
      <c r="G33" s="31"/>
      <c r="H33" s="24">
        <v>5</v>
      </c>
      <c r="I33" s="24">
        <v>17.5</v>
      </c>
      <c r="J33" s="24">
        <v>13</v>
      </c>
      <c r="K33" s="22">
        <f>SUM(H33:J33)</f>
        <v>35.5</v>
      </c>
      <c r="L33" s="144"/>
      <c r="M33" s="24">
        <v>9</v>
      </c>
      <c r="N33" s="24">
        <v>15</v>
      </c>
      <c r="O33" s="24">
        <v>16</v>
      </c>
      <c r="P33" s="22">
        <f>SUM(M33:O33)</f>
        <v>40</v>
      </c>
      <c r="Q33" s="26"/>
      <c r="R33" s="24">
        <f>(SUM(F33,K33,P33)-MIN(F33,K33,P33))</f>
        <v>76.5</v>
      </c>
      <c r="S33" s="26">
        <v>1</v>
      </c>
      <c r="T33" s="26"/>
    </row>
    <row r="34" spans="1:20" s="25" customFormat="1" ht="9.75">
      <c r="A34" s="26">
        <v>2</v>
      </c>
      <c r="B34" s="21" t="s">
        <v>173</v>
      </c>
      <c r="C34" s="24">
        <v>7</v>
      </c>
      <c r="D34" s="24">
        <v>9</v>
      </c>
      <c r="E34" s="24">
        <v>6</v>
      </c>
      <c r="F34" s="22">
        <f>SUM(C34:E34)</f>
        <v>22</v>
      </c>
      <c r="G34" s="31"/>
      <c r="H34" s="24">
        <v>9</v>
      </c>
      <c r="I34" s="24">
        <v>12.5</v>
      </c>
      <c r="J34" s="24">
        <v>8</v>
      </c>
      <c r="K34" s="22">
        <f>SUM(H34:J34)</f>
        <v>29.5</v>
      </c>
      <c r="L34" s="144"/>
      <c r="M34" s="24">
        <v>10</v>
      </c>
      <c r="N34" s="24">
        <v>10.5</v>
      </c>
      <c r="O34" s="24">
        <v>5</v>
      </c>
      <c r="P34" s="22">
        <f>SUM(M34:O34)</f>
        <v>25.5</v>
      </c>
      <c r="Q34" s="23"/>
      <c r="R34" s="24">
        <f>(SUM(F34,K34,P34)-MIN(F34,K34,P34))</f>
        <v>55</v>
      </c>
      <c r="S34" s="26">
        <v>2</v>
      </c>
      <c r="T34" s="26"/>
    </row>
    <row r="35" spans="1:20" s="25" customFormat="1" ht="9.75">
      <c r="A35" s="26">
        <v>3</v>
      </c>
      <c r="B35" s="21" t="s">
        <v>174</v>
      </c>
      <c r="C35" s="24">
        <v>6</v>
      </c>
      <c r="D35" s="24">
        <v>15</v>
      </c>
      <c r="E35" s="24">
        <v>9</v>
      </c>
      <c r="F35" s="22">
        <f>SUM(C35:E35)</f>
        <v>30</v>
      </c>
      <c r="G35" s="31"/>
      <c r="H35" s="24">
        <v>7</v>
      </c>
      <c r="I35" s="24">
        <v>13.5</v>
      </c>
      <c r="J35" s="24">
        <v>2</v>
      </c>
      <c r="K35" s="22">
        <f>SUM(H35:J35)</f>
        <v>22.5</v>
      </c>
      <c r="L35" s="144"/>
      <c r="M35" s="24">
        <v>2</v>
      </c>
      <c r="N35" s="24">
        <v>4</v>
      </c>
      <c r="O35" s="24">
        <v>2</v>
      </c>
      <c r="P35" s="22">
        <f>SUM(M35:O35)</f>
        <v>8</v>
      </c>
      <c r="Q35" s="23"/>
      <c r="R35" s="24">
        <f>(SUM(F35,K35,P35)-MIN(F35,K35,P35))</f>
        <v>52.5</v>
      </c>
      <c r="S35" s="26">
        <v>3</v>
      </c>
      <c r="T35" s="26"/>
    </row>
    <row r="36" spans="1:20" ht="12">
      <c r="A36" s="26">
        <v>4</v>
      </c>
      <c r="B36" s="21" t="s">
        <v>175</v>
      </c>
      <c r="C36" s="129">
        <v>5</v>
      </c>
      <c r="D36" s="129">
        <v>12.5</v>
      </c>
      <c r="E36" s="129">
        <v>6</v>
      </c>
      <c r="F36" s="22">
        <f>SUM(C36:E36)</f>
        <v>23.5</v>
      </c>
      <c r="G36" s="31"/>
      <c r="H36" s="129">
        <v>6</v>
      </c>
      <c r="I36" s="129">
        <v>5.5</v>
      </c>
      <c r="J36" s="129">
        <v>4</v>
      </c>
      <c r="K36" s="22">
        <f>SUM(H36:J36)</f>
        <v>15.5</v>
      </c>
      <c r="L36" s="144"/>
      <c r="M36" s="129">
        <v>0</v>
      </c>
      <c r="N36" s="129">
        <v>5.5</v>
      </c>
      <c r="O36" s="129">
        <v>7</v>
      </c>
      <c r="P36" s="22">
        <f>SUM(M36:O36)</f>
        <v>12.5</v>
      </c>
      <c r="Q36" s="23"/>
      <c r="R36" s="24">
        <f>(SUM(F36,K36,P36)-MIN(F36,K36,P36))</f>
        <v>39</v>
      </c>
      <c r="S36" s="26">
        <v>4</v>
      </c>
      <c r="T36" s="26"/>
    </row>
    <row r="38" spans="1:24" ht="30">
      <c r="A38" s="25"/>
      <c r="B38" s="16" t="s">
        <v>157</v>
      </c>
      <c r="C38" s="30" t="s">
        <v>276</v>
      </c>
      <c r="D38" s="30" t="s">
        <v>277</v>
      </c>
      <c r="E38" s="30" t="s">
        <v>278</v>
      </c>
      <c r="F38" s="17" t="s">
        <v>264</v>
      </c>
      <c r="G38" s="18"/>
      <c r="H38" s="30" t="s">
        <v>276</v>
      </c>
      <c r="I38" s="30" t="s">
        <v>277</v>
      </c>
      <c r="J38" s="30" t="s">
        <v>278</v>
      </c>
      <c r="K38" s="17" t="s">
        <v>264</v>
      </c>
      <c r="L38" s="18"/>
      <c r="M38" s="30" t="s">
        <v>276</v>
      </c>
      <c r="N38" s="30" t="s">
        <v>277</v>
      </c>
      <c r="O38" s="30" t="s">
        <v>278</v>
      </c>
      <c r="P38" s="17" t="s">
        <v>264</v>
      </c>
      <c r="Q38" s="18"/>
      <c r="R38" s="30" t="s">
        <v>276</v>
      </c>
      <c r="S38" s="30" t="s">
        <v>277</v>
      </c>
      <c r="T38" s="30" t="s">
        <v>278</v>
      </c>
      <c r="U38" s="17" t="s">
        <v>264</v>
      </c>
      <c r="W38" s="19" t="s">
        <v>156</v>
      </c>
      <c r="X38" s="20"/>
    </row>
    <row r="39" spans="1:24" ht="12">
      <c r="A39" s="26">
        <v>1</v>
      </c>
      <c r="B39" s="114" t="s">
        <v>176</v>
      </c>
      <c r="C39" s="143">
        <v>5</v>
      </c>
      <c r="D39" s="143">
        <v>11.5</v>
      </c>
      <c r="E39" s="143">
        <v>8</v>
      </c>
      <c r="F39" s="22">
        <f>SUM(C39:E39)</f>
        <v>24.5</v>
      </c>
      <c r="G39" s="31"/>
      <c r="H39" s="24">
        <v>5</v>
      </c>
      <c r="I39" s="24">
        <v>8</v>
      </c>
      <c r="J39" s="24">
        <v>5</v>
      </c>
      <c r="K39" s="22">
        <f>SUM(H39:J39)</f>
        <v>18</v>
      </c>
      <c r="L39" s="31"/>
      <c r="M39" s="24">
        <v>6</v>
      </c>
      <c r="N39" s="24">
        <v>9.5</v>
      </c>
      <c r="O39" s="24">
        <v>7</v>
      </c>
      <c r="P39" s="22">
        <f>SUM(M39:O39)</f>
        <v>22.5</v>
      </c>
      <c r="Q39" s="23"/>
      <c r="R39" s="24">
        <v>4</v>
      </c>
      <c r="S39" s="24">
        <v>7</v>
      </c>
      <c r="T39" s="24">
        <v>5</v>
      </c>
      <c r="U39" s="22">
        <f>SUM(R39:T39)</f>
        <v>16</v>
      </c>
      <c r="W39" s="24">
        <f>(SUM(F39,K39,P39,U39)-MIN(F39,K39,P39,U39))</f>
        <v>65</v>
      </c>
      <c r="X39" s="26">
        <v>1</v>
      </c>
    </row>
    <row r="40" spans="2:18" s="25" customFormat="1" ht="24.75" customHeight="1">
      <c r="B40" s="434" t="s">
        <v>186</v>
      </c>
      <c r="C40" s="36"/>
      <c r="D40" s="36"/>
      <c r="E40" s="36"/>
      <c r="H40" s="36"/>
      <c r="I40" s="36"/>
      <c r="J40" s="36"/>
      <c r="M40" s="36"/>
      <c r="N40" s="36"/>
      <c r="O40" s="36"/>
      <c r="R40" s="37"/>
    </row>
    <row r="41" spans="1:24" ht="30">
      <c r="A41" s="26"/>
      <c r="B41" s="32" t="s">
        <v>152</v>
      </c>
      <c r="C41" s="33" t="s">
        <v>276</v>
      </c>
      <c r="D41" s="33" t="s">
        <v>277</v>
      </c>
      <c r="E41" s="33" t="s">
        <v>278</v>
      </c>
      <c r="F41" s="34" t="s">
        <v>264</v>
      </c>
      <c r="G41" s="18"/>
      <c r="H41" s="33" t="s">
        <v>276</v>
      </c>
      <c r="I41" s="33" t="s">
        <v>277</v>
      </c>
      <c r="J41" s="33" t="s">
        <v>278</v>
      </c>
      <c r="K41" s="34" t="s">
        <v>264</v>
      </c>
      <c r="L41" s="18"/>
      <c r="M41" s="33" t="s">
        <v>276</v>
      </c>
      <c r="N41" s="33" t="s">
        <v>277</v>
      </c>
      <c r="O41" s="33" t="s">
        <v>278</v>
      </c>
      <c r="P41" s="34" t="s">
        <v>264</v>
      </c>
      <c r="Q41" s="18"/>
      <c r="R41" s="33" t="s">
        <v>276</v>
      </c>
      <c r="S41" s="33" t="s">
        <v>277</v>
      </c>
      <c r="T41" s="33" t="s">
        <v>278</v>
      </c>
      <c r="U41" s="34" t="s">
        <v>264</v>
      </c>
      <c r="W41" s="35" t="s">
        <v>156</v>
      </c>
      <c r="X41" s="20"/>
    </row>
    <row r="42" spans="1:24" ht="12">
      <c r="A42" s="26">
        <v>1</v>
      </c>
      <c r="B42" s="21" t="s">
        <v>177</v>
      </c>
      <c r="C42" s="24">
        <v>8</v>
      </c>
      <c r="D42" s="24">
        <v>15</v>
      </c>
      <c r="E42" s="24">
        <v>12</v>
      </c>
      <c r="F42" s="22">
        <f>SUM(C42:E42)</f>
        <v>35</v>
      </c>
      <c r="G42" s="31"/>
      <c r="H42" s="24">
        <v>1</v>
      </c>
      <c r="I42" s="24">
        <v>13.5</v>
      </c>
      <c r="J42" s="24">
        <v>15</v>
      </c>
      <c r="K42" s="22">
        <f>SUM(H42:J42)</f>
        <v>29.5</v>
      </c>
      <c r="L42" s="144"/>
      <c r="M42" s="24">
        <v>17</v>
      </c>
      <c r="N42" s="24">
        <v>17</v>
      </c>
      <c r="O42" s="24">
        <v>16</v>
      </c>
      <c r="P42" s="22">
        <f>SUM(M42:O42)</f>
        <v>50</v>
      </c>
      <c r="Q42" s="23"/>
      <c r="R42" s="24">
        <v>14</v>
      </c>
      <c r="S42" s="24">
        <v>15.5</v>
      </c>
      <c r="T42" s="24">
        <v>16.5</v>
      </c>
      <c r="U42" s="22">
        <f>SUM(R42:T42)</f>
        <v>46</v>
      </c>
      <c r="W42" s="24">
        <f>(SUM(F42,K42,P42,U42)-MIN(F42,K42,P42,U42))</f>
        <v>131</v>
      </c>
      <c r="X42" s="26">
        <v>1</v>
      </c>
    </row>
    <row r="43" spans="1:24" ht="12">
      <c r="A43" s="26">
        <v>2</v>
      </c>
      <c r="B43" s="21" t="s">
        <v>196</v>
      </c>
      <c r="C43" s="24">
        <v>6</v>
      </c>
      <c r="D43" s="24">
        <v>17.5</v>
      </c>
      <c r="E43" s="24">
        <v>13</v>
      </c>
      <c r="F43" s="22">
        <f>SUM(C43:E43)</f>
        <v>36.5</v>
      </c>
      <c r="G43" s="31"/>
      <c r="H43" s="24">
        <v>9</v>
      </c>
      <c r="I43" s="24">
        <v>17.5</v>
      </c>
      <c r="J43" s="24">
        <v>13</v>
      </c>
      <c r="K43" s="22">
        <f>SUM(H43:J43)</f>
        <v>39.5</v>
      </c>
      <c r="L43" s="144"/>
      <c r="M43" s="24">
        <v>11</v>
      </c>
      <c r="N43" s="24">
        <v>16.5</v>
      </c>
      <c r="O43" s="24">
        <v>13</v>
      </c>
      <c r="P43" s="22">
        <f>SUM(M43:O43)</f>
        <v>40.5</v>
      </c>
      <c r="Q43" s="26"/>
      <c r="R43" s="24">
        <v>11</v>
      </c>
      <c r="S43" s="24">
        <v>15.5</v>
      </c>
      <c r="T43" s="24">
        <v>14.5</v>
      </c>
      <c r="U43" s="22">
        <f>SUM(R43:T43)</f>
        <v>41</v>
      </c>
      <c r="W43" s="24">
        <f>(SUM(F43,K43,P43,U43)-MIN(F43,K43,P43,U43))</f>
        <v>121</v>
      </c>
      <c r="X43" s="26">
        <v>2</v>
      </c>
    </row>
    <row r="44" spans="1:24" ht="12">
      <c r="A44" s="26">
        <v>3</v>
      </c>
      <c r="B44" s="21" t="s">
        <v>208</v>
      </c>
      <c r="C44" s="24">
        <v>7.5</v>
      </c>
      <c r="D44" s="24">
        <v>14.5</v>
      </c>
      <c r="E44" s="24">
        <v>12</v>
      </c>
      <c r="F44" s="22">
        <f>SUM(C44:E44)</f>
        <v>34</v>
      </c>
      <c r="G44" s="31"/>
      <c r="H44" s="24">
        <v>0</v>
      </c>
      <c r="I44" s="24">
        <v>10.5</v>
      </c>
      <c r="J44" s="24">
        <v>11.5</v>
      </c>
      <c r="K44" s="22">
        <f>SUM(H44:J44)</f>
        <v>22</v>
      </c>
      <c r="L44" s="144"/>
      <c r="M44" s="24">
        <v>10</v>
      </c>
      <c r="N44" s="24">
        <v>11.5</v>
      </c>
      <c r="O44" s="24">
        <v>10.5</v>
      </c>
      <c r="P44" s="22">
        <f>SUM(M44:O44)</f>
        <v>32</v>
      </c>
      <c r="Q44" s="23"/>
      <c r="R44" s="24">
        <v>11</v>
      </c>
      <c r="S44" s="24">
        <v>11</v>
      </c>
      <c r="T44" s="24">
        <v>9</v>
      </c>
      <c r="U44" s="22">
        <f>SUM(R44:T44)</f>
        <v>31</v>
      </c>
      <c r="W44" s="24">
        <f>(SUM(F44,K44,P44,U44)-MIN(F44,K44,P44,U44))</f>
        <v>97</v>
      </c>
      <c r="X44" s="26">
        <v>3</v>
      </c>
    </row>
    <row r="45" spans="1:24" ht="12">
      <c r="A45" s="26">
        <v>4</v>
      </c>
      <c r="B45" s="21" t="s">
        <v>211</v>
      </c>
      <c r="C45" s="129">
        <v>6</v>
      </c>
      <c r="D45" s="129">
        <v>14.5</v>
      </c>
      <c r="E45" s="129">
        <v>10</v>
      </c>
      <c r="F45" s="22">
        <f>SUM(C45:E45)</f>
        <v>30.5</v>
      </c>
      <c r="G45" s="31"/>
      <c r="H45" s="129">
        <v>7</v>
      </c>
      <c r="I45" s="129">
        <v>13</v>
      </c>
      <c r="J45" s="129">
        <v>8</v>
      </c>
      <c r="K45" s="22">
        <f>SUM(H45:J45)</f>
        <v>28</v>
      </c>
      <c r="L45" s="144"/>
      <c r="M45" s="129">
        <v>9</v>
      </c>
      <c r="N45" s="129">
        <v>12.5</v>
      </c>
      <c r="O45" s="129">
        <v>9</v>
      </c>
      <c r="P45" s="22">
        <f>SUM(M45:O45)</f>
        <v>30.5</v>
      </c>
      <c r="Q45" s="23"/>
      <c r="R45" s="129">
        <v>9</v>
      </c>
      <c r="S45" s="129">
        <v>13</v>
      </c>
      <c r="T45" s="129">
        <v>8</v>
      </c>
      <c r="U45" s="22">
        <f>SUM(R45:T45)</f>
        <v>30</v>
      </c>
      <c r="W45" s="24">
        <f>(SUM(F45,K45,P45,U45)-MIN(F45,K45,P45,U45))</f>
        <v>91</v>
      </c>
      <c r="X45" s="26">
        <v>4</v>
      </c>
    </row>
    <row r="47" spans="2:24" ht="30">
      <c r="B47" s="32" t="s">
        <v>153</v>
      </c>
      <c r="C47" s="33" t="s">
        <v>276</v>
      </c>
      <c r="D47" s="33" t="s">
        <v>277</v>
      </c>
      <c r="E47" s="33" t="s">
        <v>278</v>
      </c>
      <c r="F47" s="34" t="s">
        <v>264</v>
      </c>
      <c r="G47" s="18"/>
      <c r="H47" s="33" t="s">
        <v>276</v>
      </c>
      <c r="I47" s="33" t="s">
        <v>277</v>
      </c>
      <c r="J47" s="33" t="s">
        <v>278</v>
      </c>
      <c r="K47" s="34" t="s">
        <v>264</v>
      </c>
      <c r="L47" s="18"/>
      <c r="M47" s="33" t="s">
        <v>276</v>
      </c>
      <c r="N47" s="33" t="s">
        <v>277</v>
      </c>
      <c r="O47" s="33" t="s">
        <v>278</v>
      </c>
      <c r="P47" s="34" t="s">
        <v>264</v>
      </c>
      <c r="Q47" s="18"/>
      <c r="R47" s="33" t="s">
        <v>276</v>
      </c>
      <c r="S47" s="33" t="s">
        <v>277</v>
      </c>
      <c r="T47" s="33" t="s">
        <v>278</v>
      </c>
      <c r="U47" s="34" t="s">
        <v>264</v>
      </c>
      <c r="W47" s="35" t="s">
        <v>156</v>
      </c>
      <c r="X47" s="20"/>
    </row>
    <row r="48" spans="2:24" ht="12">
      <c r="B48" s="21" t="s">
        <v>178</v>
      </c>
      <c r="C48" s="24">
        <v>7</v>
      </c>
      <c r="D48" s="24">
        <v>13.5</v>
      </c>
      <c r="E48" s="24">
        <v>15</v>
      </c>
      <c r="F48" s="22">
        <f aca="true" t="shared" si="8" ref="F48:F53">SUM(C48:E48)</f>
        <v>35.5</v>
      </c>
      <c r="G48" s="31"/>
      <c r="H48" s="24">
        <v>14</v>
      </c>
      <c r="I48" s="24">
        <v>15</v>
      </c>
      <c r="J48" s="24">
        <v>15.5</v>
      </c>
      <c r="K48" s="22">
        <f aca="true" t="shared" si="9" ref="K48:K53">SUM(H48:J48)</f>
        <v>44.5</v>
      </c>
      <c r="L48" s="144"/>
      <c r="M48" s="24">
        <v>12</v>
      </c>
      <c r="N48" s="24">
        <v>15.5</v>
      </c>
      <c r="O48" s="24">
        <v>14</v>
      </c>
      <c r="P48" s="22">
        <f aca="true" t="shared" si="10" ref="P48:P53">SUM(M48:O48)</f>
        <v>41.5</v>
      </c>
      <c r="Q48" s="26"/>
      <c r="R48" s="24">
        <v>17</v>
      </c>
      <c r="S48" s="24">
        <v>16.5</v>
      </c>
      <c r="T48" s="24">
        <v>16</v>
      </c>
      <c r="U48" s="22">
        <f aca="true" t="shared" si="11" ref="U48:U53">SUM(R48:T48)</f>
        <v>49.5</v>
      </c>
      <c r="W48" s="24">
        <f aca="true" t="shared" si="12" ref="W48:W53">(SUM(F48,K48,P48,U48)-MIN(F48,K48,P48,U48))</f>
        <v>135.5</v>
      </c>
      <c r="X48" s="26">
        <v>1</v>
      </c>
    </row>
    <row r="49" spans="2:24" ht="12">
      <c r="B49" s="21" t="s">
        <v>317</v>
      </c>
      <c r="C49" s="24">
        <v>13</v>
      </c>
      <c r="D49" s="24">
        <v>15</v>
      </c>
      <c r="E49" s="24">
        <v>11</v>
      </c>
      <c r="F49" s="22">
        <f t="shared" si="8"/>
        <v>39</v>
      </c>
      <c r="G49" s="31"/>
      <c r="H49" s="24">
        <v>9</v>
      </c>
      <c r="I49" s="24">
        <v>17</v>
      </c>
      <c r="J49" s="24">
        <v>12.5</v>
      </c>
      <c r="K49" s="22">
        <f t="shared" si="9"/>
        <v>38.5</v>
      </c>
      <c r="L49" s="144"/>
      <c r="M49" s="24">
        <v>5</v>
      </c>
      <c r="N49" s="24">
        <v>13</v>
      </c>
      <c r="O49" s="24">
        <v>11.5</v>
      </c>
      <c r="P49" s="22">
        <f t="shared" si="10"/>
        <v>29.5</v>
      </c>
      <c r="Q49" s="23"/>
      <c r="R49" s="24">
        <v>6</v>
      </c>
      <c r="S49" s="24">
        <v>15.5</v>
      </c>
      <c r="T49" s="24">
        <v>15</v>
      </c>
      <c r="U49" s="22">
        <f t="shared" si="11"/>
        <v>36.5</v>
      </c>
      <c r="W49" s="24">
        <f t="shared" si="12"/>
        <v>114</v>
      </c>
      <c r="X49" s="26">
        <v>2</v>
      </c>
    </row>
    <row r="50" spans="2:24" ht="12">
      <c r="B50" s="21" t="s">
        <v>179</v>
      </c>
      <c r="C50" s="24">
        <v>4</v>
      </c>
      <c r="D50" s="24">
        <v>15.5</v>
      </c>
      <c r="E50" s="24">
        <v>12</v>
      </c>
      <c r="F50" s="22">
        <f t="shared" si="8"/>
        <v>31.5</v>
      </c>
      <c r="G50" s="31"/>
      <c r="H50" s="24">
        <v>6</v>
      </c>
      <c r="I50" s="24">
        <v>17.5</v>
      </c>
      <c r="J50" s="24">
        <v>14</v>
      </c>
      <c r="K50" s="22">
        <f t="shared" si="9"/>
        <v>37.5</v>
      </c>
      <c r="L50" s="144"/>
      <c r="M50" s="24">
        <v>6</v>
      </c>
      <c r="N50" s="24">
        <v>8.5</v>
      </c>
      <c r="O50" s="24">
        <v>10</v>
      </c>
      <c r="P50" s="22">
        <f t="shared" si="10"/>
        <v>24.5</v>
      </c>
      <c r="Q50" s="23"/>
      <c r="R50" s="24">
        <v>17</v>
      </c>
      <c r="S50" s="24">
        <v>14.5</v>
      </c>
      <c r="T50" s="24">
        <v>8</v>
      </c>
      <c r="U50" s="22">
        <f t="shared" si="11"/>
        <v>39.5</v>
      </c>
      <c r="W50" s="24">
        <f t="shared" si="12"/>
        <v>108.5</v>
      </c>
      <c r="X50" s="26">
        <v>3</v>
      </c>
    </row>
    <row r="51" spans="2:24" ht="12">
      <c r="B51" s="21" t="s">
        <v>180</v>
      </c>
      <c r="C51" s="129">
        <v>7</v>
      </c>
      <c r="D51" s="129">
        <v>16</v>
      </c>
      <c r="E51" s="129">
        <v>12.5</v>
      </c>
      <c r="F51" s="22">
        <f t="shared" si="8"/>
        <v>35.5</v>
      </c>
      <c r="G51" s="31"/>
      <c r="H51" s="129">
        <v>0</v>
      </c>
      <c r="I51" s="129">
        <v>10</v>
      </c>
      <c r="J51" s="129">
        <v>10</v>
      </c>
      <c r="K51" s="22">
        <f t="shared" si="9"/>
        <v>20</v>
      </c>
      <c r="L51" s="144"/>
      <c r="M51" s="129">
        <v>4</v>
      </c>
      <c r="N51" s="129">
        <v>7</v>
      </c>
      <c r="O51" s="129">
        <v>10</v>
      </c>
      <c r="P51" s="22">
        <f t="shared" si="10"/>
        <v>21</v>
      </c>
      <c r="Q51" s="23"/>
      <c r="R51" s="129">
        <v>12</v>
      </c>
      <c r="S51" s="129">
        <v>14.5</v>
      </c>
      <c r="T51" s="129">
        <v>12.5</v>
      </c>
      <c r="U51" s="22">
        <f t="shared" si="11"/>
        <v>39</v>
      </c>
      <c r="W51" s="24">
        <f t="shared" si="12"/>
        <v>95.5</v>
      </c>
      <c r="X51" s="26">
        <v>4</v>
      </c>
    </row>
    <row r="52" spans="2:24" ht="12">
      <c r="B52" s="21" t="s">
        <v>181</v>
      </c>
      <c r="C52" s="24">
        <v>7</v>
      </c>
      <c r="D52" s="24">
        <v>16</v>
      </c>
      <c r="E52" s="24">
        <v>10</v>
      </c>
      <c r="F52" s="22">
        <f t="shared" si="8"/>
        <v>33</v>
      </c>
      <c r="G52" s="31"/>
      <c r="H52" s="24">
        <v>13</v>
      </c>
      <c r="I52" s="24">
        <v>13.5</v>
      </c>
      <c r="J52" s="24">
        <v>6</v>
      </c>
      <c r="K52" s="22">
        <f t="shared" si="9"/>
        <v>32.5</v>
      </c>
      <c r="L52" s="144"/>
      <c r="M52" s="24">
        <v>9</v>
      </c>
      <c r="N52" s="24">
        <v>13.5</v>
      </c>
      <c r="O52" s="24">
        <v>6</v>
      </c>
      <c r="P52" s="22">
        <f t="shared" si="10"/>
        <v>28.5</v>
      </c>
      <c r="Q52" s="23"/>
      <c r="R52" s="24">
        <v>7.5</v>
      </c>
      <c r="S52" s="24">
        <v>8</v>
      </c>
      <c r="T52" s="24">
        <v>5</v>
      </c>
      <c r="U52" s="22">
        <f t="shared" si="11"/>
        <v>20.5</v>
      </c>
      <c r="W52" s="24">
        <f t="shared" si="12"/>
        <v>94</v>
      </c>
      <c r="X52" s="26">
        <v>5</v>
      </c>
    </row>
    <row r="53" spans="2:24" ht="12">
      <c r="B53" s="21" t="s">
        <v>213</v>
      </c>
      <c r="C53" s="24">
        <v>0</v>
      </c>
      <c r="D53" s="24">
        <v>8.5</v>
      </c>
      <c r="E53" s="24">
        <v>7</v>
      </c>
      <c r="F53" s="22">
        <f t="shared" si="8"/>
        <v>15.5</v>
      </c>
      <c r="G53" s="31"/>
      <c r="H53" s="24">
        <v>0</v>
      </c>
      <c r="I53" s="24">
        <v>3</v>
      </c>
      <c r="J53" s="24">
        <v>6</v>
      </c>
      <c r="K53" s="22">
        <f t="shared" si="9"/>
        <v>9</v>
      </c>
      <c r="L53" s="144"/>
      <c r="M53" s="24">
        <v>7</v>
      </c>
      <c r="N53" s="24">
        <v>10</v>
      </c>
      <c r="O53" s="24">
        <v>9</v>
      </c>
      <c r="P53" s="22">
        <f t="shared" si="10"/>
        <v>26</v>
      </c>
      <c r="Q53" s="23"/>
      <c r="R53" s="24">
        <v>5</v>
      </c>
      <c r="S53" s="24">
        <v>14</v>
      </c>
      <c r="T53" s="24">
        <v>12.5</v>
      </c>
      <c r="U53" s="22">
        <f t="shared" si="11"/>
        <v>31.5</v>
      </c>
      <c r="W53" s="24">
        <f t="shared" si="12"/>
        <v>73</v>
      </c>
      <c r="X53" s="26">
        <v>6</v>
      </c>
    </row>
    <row r="55" spans="2:24" ht="30">
      <c r="B55" s="32" t="s">
        <v>154</v>
      </c>
      <c r="C55" s="33" t="s">
        <v>276</v>
      </c>
      <c r="D55" s="33" t="s">
        <v>277</v>
      </c>
      <c r="E55" s="33" t="s">
        <v>278</v>
      </c>
      <c r="F55" s="34" t="s">
        <v>264</v>
      </c>
      <c r="G55" s="18"/>
      <c r="H55" s="33" t="s">
        <v>276</v>
      </c>
      <c r="I55" s="33" t="s">
        <v>277</v>
      </c>
      <c r="J55" s="33" t="s">
        <v>278</v>
      </c>
      <c r="K55" s="34" t="s">
        <v>264</v>
      </c>
      <c r="L55" s="18"/>
      <c r="M55" s="33" t="s">
        <v>276</v>
      </c>
      <c r="N55" s="33" t="s">
        <v>277</v>
      </c>
      <c r="O55" s="33" t="s">
        <v>278</v>
      </c>
      <c r="P55" s="34" t="s">
        <v>264</v>
      </c>
      <c r="Q55" s="18"/>
      <c r="R55" s="33" t="s">
        <v>276</v>
      </c>
      <c r="S55" s="33" t="s">
        <v>277</v>
      </c>
      <c r="T55" s="33" t="s">
        <v>278</v>
      </c>
      <c r="U55" s="34" t="s">
        <v>264</v>
      </c>
      <c r="W55" s="35" t="s">
        <v>156</v>
      </c>
      <c r="X55" s="20"/>
    </row>
    <row r="56" spans="2:24" ht="12">
      <c r="B56" s="21" t="s">
        <v>182</v>
      </c>
      <c r="C56" s="24">
        <v>11</v>
      </c>
      <c r="D56" s="24">
        <v>15.5</v>
      </c>
      <c r="E56" s="24">
        <v>12</v>
      </c>
      <c r="F56" s="22">
        <f>SUM(C56:E56)</f>
        <v>38.5</v>
      </c>
      <c r="G56" s="31"/>
      <c r="H56" s="24">
        <v>12</v>
      </c>
      <c r="I56" s="24">
        <v>17</v>
      </c>
      <c r="J56" s="24">
        <v>14.5</v>
      </c>
      <c r="K56" s="22">
        <f>SUM(H56:J56)</f>
        <v>43.5</v>
      </c>
      <c r="L56" s="144"/>
      <c r="M56" s="24">
        <v>17</v>
      </c>
      <c r="N56" s="24">
        <v>17</v>
      </c>
      <c r="O56" s="24">
        <v>15</v>
      </c>
      <c r="P56" s="22">
        <f>SUM(M56:O56)</f>
        <v>49</v>
      </c>
      <c r="Q56" s="23"/>
      <c r="R56" s="24">
        <v>13</v>
      </c>
      <c r="S56" s="24">
        <v>17.5</v>
      </c>
      <c r="T56" s="24">
        <v>16</v>
      </c>
      <c r="U56" s="22">
        <f>SUM(R56:T56)</f>
        <v>46.5</v>
      </c>
      <c r="W56" s="24">
        <f>(SUM(F56,K56,P56,U56)-MIN(F56,K56,P56,U56))</f>
        <v>139</v>
      </c>
      <c r="X56" s="26">
        <v>1</v>
      </c>
    </row>
    <row r="57" spans="2:24" ht="12">
      <c r="B57" s="21" t="s">
        <v>183</v>
      </c>
      <c r="C57" s="24">
        <v>6</v>
      </c>
      <c r="D57" s="24">
        <v>17</v>
      </c>
      <c r="E57" s="24">
        <v>12.5</v>
      </c>
      <c r="F57" s="22">
        <f>SUM(C57:E57)</f>
        <v>35.5</v>
      </c>
      <c r="G57" s="31"/>
      <c r="H57" s="24">
        <v>11</v>
      </c>
      <c r="I57" s="24">
        <v>16</v>
      </c>
      <c r="J57" s="24">
        <v>13.5</v>
      </c>
      <c r="K57" s="22">
        <f>SUM(H57:J57)</f>
        <v>40.5</v>
      </c>
      <c r="L57" s="144"/>
      <c r="M57" s="24">
        <v>17</v>
      </c>
      <c r="N57" s="24">
        <v>17.5</v>
      </c>
      <c r="O57" s="24">
        <v>16</v>
      </c>
      <c r="P57" s="22">
        <f>SUM(M57:O57)</f>
        <v>50.5</v>
      </c>
      <c r="Q57" s="23"/>
      <c r="R57" s="24">
        <v>15.5</v>
      </c>
      <c r="S57" s="24">
        <v>14.5</v>
      </c>
      <c r="T57" s="24">
        <v>11</v>
      </c>
      <c r="U57" s="22">
        <f>SUM(R57:T57)</f>
        <v>41</v>
      </c>
      <c r="W57" s="24">
        <f>(SUM(F57,K57,P57,U57)-MIN(F57,K57,P57,U57))</f>
        <v>132</v>
      </c>
      <c r="X57" s="26">
        <v>2</v>
      </c>
    </row>
    <row r="58" spans="2:24" ht="12">
      <c r="B58" s="21" t="s">
        <v>184</v>
      </c>
      <c r="C58" s="24">
        <v>10</v>
      </c>
      <c r="D58" s="24">
        <v>16</v>
      </c>
      <c r="E58" s="24">
        <v>12</v>
      </c>
      <c r="F58" s="22">
        <f>SUM(C58:E58)</f>
        <v>38</v>
      </c>
      <c r="G58" s="31"/>
      <c r="H58" s="24">
        <v>2</v>
      </c>
      <c r="I58" s="24">
        <v>13</v>
      </c>
      <c r="J58" s="24">
        <v>13.5</v>
      </c>
      <c r="K58" s="22">
        <f>SUM(H58:J58)</f>
        <v>28.5</v>
      </c>
      <c r="L58" s="144"/>
      <c r="M58" s="24">
        <v>3.5</v>
      </c>
      <c r="N58" s="24">
        <v>17.5</v>
      </c>
      <c r="O58" s="24">
        <v>13</v>
      </c>
      <c r="P58" s="22">
        <f>SUM(M58:O58)</f>
        <v>34</v>
      </c>
      <c r="Q58" s="23"/>
      <c r="R58" s="24">
        <v>11</v>
      </c>
      <c r="S58" s="24">
        <v>11.5</v>
      </c>
      <c r="T58" s="24">
        <v>7.5</v>
      </c>
      <c r="U58" s="22">
        <f>SUM(R58:T58)</f>
        <v>30</v>
      </c>
      <c r="W58" s="24">
        <f>(SUM(F58,K58,P58,U58)-MIN(F58,K58,P58,U58))</f>
        <v>102</v>
      </c>
      <c r="X58" s="26">
        <v>3</v>
      </c>
    </row>
    <row r="59" spans="2:24" ht="12">
      <c r="B59" s="21" t="s">
        <v>194</v>
      </c>
      <c r="C59" s="24">
        <v>6</v>
      </c>
      <c r="D59" s="24">
        <v>9</v>
      </c>
      <c r="E59" s="24">
        <v>5</v>
      </c>
      <c r="F59" s="22">
        <f>SUM(C59:E59)</f>
        <v>20</v>
      </c>
      <c r="G59" s="31"/>
      <c r="H59" s="24">
        <v>7</v>
      </c>
      <c r="I59" s="24">
        <v>7.5</v>
      </c>
      <c r="J59" s="24">
        <v>7.5</v>
      </c>
      <c r="K59" s="22">
        <f>SUM(H59:J59)</f>
        <v>22</v>
      </c>
      <c r="L59" s="144"/>
      <c r="M59" s="24">
        <v>0</v>
      </c>
      <c r="N59" s="24">
        <v>3.5</v>
      </c>
      <c r="O59" s="24">
        <v>3.5</v>
      </c>
      <c r="P59" s="22">
        <f>SUM(M59:O59)</f>
        <v>7</v>
      </c>
      <c r="Q59" s="23"/>
      <c r="R59" s="24">
        <v>6</v>
      </c>
      <c r="S59" s="24">
        <v>6.5</v>
      </c>
      <c r="T59" s="24">
        <v>2</v>
      </c>
      <c r="U59" s="22">
        <f>SUM(R59:T59)</f>
        <v>14.5</v>
      </c>
      <c r="W59" s="24">
        <f>(SUM(F59,K59,P59,U59)-MIN(F59,K59,P59,U59))</f>
        <v>56.5</v>
      </c>
      <c r="X59" s="26">
        <v>4</v>
      </c>
    </row>
  </sheetData>
  <sheetProtection/>
  <mergeCells count="4">
    <mergeCell ref="A1:U1"/>
    <mergeCell ref="M3:P3"/>
    <mergeCell ref="H3:K3"/>
    <mergeCell ref="C3:F3"/>
  </mergeCells>
  <printOptions horizontalCentered="1" verticalCentered="1"/>
  <pageMargins left="0" right="0" top="0.5902777777777778" bottom="0" header="0" footer="0"/>
  <pageSetup fitToHeight="0" horizontalDpi="300" verticalDpi="300" orientation="landscape" paperSize="9"/>
  <headerFooter alignWithMargins="0">
    <oddHeader>&amp;R&amp;"Arial,Gras Italique"&amp;9RESULTATS 14-15/05/2011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28"/>
  <sheetViews>
    <sheetView workbookViewId="0" topLeftCell="A1">
      <selection activeCell="AT20" sqref="AT20"/>
    </sheetView>
  </sheetViews>
  <sheetFormatPr defaultColWidth="9.140625" defaultRowHeight="12.75"/>
  <cols>
    <col min="1" max="1" width="2.7109375" style="51" customWidth="1"/>
    <col min="2" max="2" width="28.421875" style="52" customWidth="1"/>
    <col min="3" max="56" width="1.7109375" style="52" customWidth="1"/>
    <col min="57" max="58" width="5.8515625" style="53" customWidth="1"/>
    <col min="59" max="59" width="4.421875" style="53" customWidth="1"/>
    <col min="60" max="60" width="26.140625" style="54" customWidth="1"/>
    <col min="61" max="16384" width="9.140625" style="55" customWidth="1"/>
  </cols>
  <sheetData>
    <row r="1" spans="1:60" ht="38.25" customHeight="1" thickBot="1">
      <c r="A1" s="526" t="s">
        <v>301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526"/>
    </row>
    <row r="2" spans="1:60" s="53" customFormat="1" ht="9.75">
      <c r="A2" s="56"/>
      <c r="B2" s="57" t="s">
        <v>302</v>
      </c>
      <c r="C2" s="524">
        <v>150</v>
      </c>
      <c r="D2" s="524"/>
      <c r="E2" s="524"/>
      <c r="F2" s="524">
        <v>160</v>
      </c>
      <c r="G2" s="524"/>
      <c r="H2" s="524"/>
      <c r="I2" s="524">
        <v>165</v>
      </c>
      <c r="J2" s="524"/>
      <c r="K2" s="524"/>
      <c r="L2" s="524">
        <v>170</v>
      </c>
      <c r="M2" s="524"/>
      <c r="N2" s="524"/>
      <c r="O2" s="524">
        <v>175</v>
      </c>
      <c r="P2" s="524"/>
      <c r="Q2" s="524"/>
      <c r="R2" s="524">
        <v>180</v>
      </c>
      <c r="S2" s="524"/>
      <c r="T2" s="524"/>
      <c r="U2" s="524">
        <v>185</v>
      </c>
      <c r="V2" s="524"/>
      <c r="W2" s="524"/>
      <c r="X2" s="524">
        <v>190</v>
      </c>
      <c r="Y2" s="524"/>
      <c r="Z2" s="524"/>
      <c r="AA2" s="524">
        <v>195</v>
      </c>
      <c r="AB2" s="524"/>
      <c r="AC2" s="524"/>
      <c r="AD2" s="524">
        <v>200</v>
      </c>
      <c r="AE2" s="524"/>
      <c r="AF2" s="524"/>
      <c r="AG2" s="524">
        <v>205</v>
      </c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8" t="s">
        <v>291</v>
      </c>
      <c r="BF2" s="58" t="s">
        <v>292</v>
      </c>
      <c r="BG2" s="58" t="s">
        <v>293</v>
      </c>
      <c r="BH2" s="59" t="s">
        <v>294</v>
      </c>
    </row>
    <row r="3" spans="1:60" ht="12">
      <c r="A3" s="60">
        <v>1</v>
      </c>
      <c r="B3" s="447" t="s">
        <v>209</v>
      </c>
      <c r="C3" s="62" t="s">
        <v>36</v>
      </c>
      <c r="D3" s="63"/>
      <c r="E3" s="63"/>
      <c r="F3" s="62" t="s">
        <v>188</v>
      </c>
      <c r="G3" s="63"/>
      <c r="H3" s="63"/>
      <c r="I3" s="62" t="s">
        <v>188</v>
      </c>
      <c r="J3" s="63"/>
      <c r="K3" s="63"/>
      <c r="L3" s="62" t="s">
        <v>188</v>
      </c>
      <c r="M3" s="63"/>
      <c r="N3" s="63"/>
      <c r="O3" s="62" t="s">
        <v>188</v>
      </c>
      <c r="P3" s="63"/>
      <c r="Q3" s="63"/>
      <c r="R3" s="62" t="s">
        <v>308</v>
      </c>
      <c r="S3" s="63" t="s">
        <v>188</v>
      </c>
      <c r="T3" s="63"/>
      <c r="U3" s="62" t="s">
        <v>188</v>
      </c>
      <c r="V3" s="63"/>
      <c r="W3" s="63"/>
      <c r="X3" s="62" t="s">
        <v>188</v>
      </c>
      <c r="Y3" s="63"/>
      <c r="Z3" s="63"/>
      <c r="AA3" s="62" t="s">
        <v>188</v>
      </c>
      <c r="AB3" s="63"/>
      <c r="AC3" s="63"/>
      <c r="AD3" s="62" t="s">
        <v>308</v>
      </c>
      <c r="AE3" s="63" t="s">
        <v>308</v>
      </c>
      <c r="AF3" s="63" t="s">
        <v>188</v>
      </c>
      <c r="AG3" s="62" t="s">
        <v>308</v>
      </c>
      <c r="AH3" s="63" t="s">
        <v>308</v>
      </c>
      <c r="AI3" s="63"/>
      <c r="AJ3" s="62"/>
      <c r="AK3" s="63"/>
      <c r="AL3" s="63"/>
      <c r="AM3" s="62"/>
      <c r="AN3" s="63"/>
      <c r="AO3" s="63"/>
      <c r="AP3" s="62"/>
      <c r="AQ3" s="63"/>
      <c r="AR3" s="63"/>
      <c r="AS3" s="62"/>
      <c r="AT3" s="63"/>
      <c r="AU3" s="64"/>
      <c r="AV3" s="62"/>
      <c r="AW3" s="63"/>
      <c r="AX3" s="63"/>
      <c r="AY3" s="62"/>
      <c r="AZ3" s="63"/>
      <c r="BA3" s="63"/>
      <c r="BB3" s="62"/>
      <c r="BC3" s="63"/>
      <c r="BD3" s="64"/>
      <c r="BE3" s="65">
        <v>200</v>
      </c>
      <c r="BF3" s="65">
        <v>2</v>
      </c>
      <c r="BG3" s="65"/>
      <c r="BH3" s="66">
        <v>1</v>
      </c>
    </row>
    <row r="4" spans="1:60" ht="12">
      <c r="A4" s="60">
        <v>2</v>
      </c>
      <c r="B4" s="447" t="s">
        <v>224</v>
      </c>
      <c r="C4" s="62" t="s">
        <v>36</v>
      </c>
      <c r="D4" s="63"/>
      <c r="E4" s="63"/>
      <c r="F4" s="62" t="s">
        <v>188</v>
      </c>
      <c r="G4" s="63"/>
      <c r="H4" s="63"/>
      <c r="I4" s="62" t="s">
        <v>188</v>
      </c>
      <c r="J4" s="63"/>
      <c r="K4" s="63"/>
      <c r="L4" s="62" t="s">
        <v>188</v>
      </c>
      <c r="M4" s="63"/>
      <c r="N4" s="63"/>
      <c r="O4" s="62" t="s">
        <v>308</v>
      </c>
      <c r="P4" s="63" t="s">
        <v>188</v>
      </c>
      <c r="Q4" s="63"/>
      <c r="R4" s="62" t="s">
        <v>188</v>
      </c>
      <c r="S4" s="63"/>
      <c r="T4" s="63"/>
      <c r="U4" s="62" t="s">
        <v>188</v>
      </c>
      <c r="V4" s="63"/>
      <c r="W4" s="63"/>
      <c r="X4" s="62" t="s">
        <v>308</v>
      </c>
      <c r="Y4" s="63" t="s">
        <v>188</v>
      </c>
      <c r="Z4" s="63"/>
      <c r="AA4" s="62" t="s">
        <v>308</v>
      </c>
      <c r="AB4" s="63" t="s">
        <v>308</v>
      </c>
      <c r="AC4" s="63" t="s">
        <v>308</v>
      </c>
      <c r="AD4" s="454"/>
      <c r="AE4" s="455"/>
      <c r="AF4" s="455"/>
      <c r="AG4" s="454"/>
      <c r="AH4" s="455"/>
      <c r="AI4" s="455"/>
      <c r="AJ4" s="454"/>
      <c r="AK4" s="455"/>
      <c r="AL4" s="455"/>
      <c r="AM4" s="454"/>
      <c r="AN4" s="455"/>
      <c r="AO4" s="455"/>
      <c r="AP4" s="454"/>
      <c r="AQ4" s="455"/>
      <c r="AR4" s="455"/>
      <c r="AS4" s="454"/>
      <c r="AT4" s="455"/>
      <c r="AU4" s="456"/>
      <c r="AV4" s="454"/>
      <c r="AW4" s="455"/>
      <c r="AX4" s="455"/>
      <c r="AY4" s="454"/>
      <c r="AZ4" s="455"/>
      <c r="BA4" s="455"/>
      <c r="BB4" s="454"/>
      <c r="BC4" s="455"/>
      <c r="BD4" s="456"/>
      <c r="BE4" s="65">
        <v>190</v>
      </c>
      <c r="BF4" s="65">
        <v>1</v>
      </c>
      <c r="BG4" s="65"/>
      <c r="BH4" s="66">
        <v>2</v>
      </c>
    </row>
    <row r="5" spans="1:60" ht="12">
      <c r="A5" s="60">
        <v>3</v>
      </c>
      <c r="B5" s="447" t="s">
        <v>142</v>
      </c>
      <c r="C5" s="62" t="s">
        <v>36</v>
      </c>
      <c r="D5" s="63"/>
      <c r="E5" s="63"/>
      <c r="F5" s="62" t="s">
        <v>188</v>
      </c>
      <c r="G5" s="63"/>
      <c r="H5" s="63"/>
      <c r="I5" s="62" t="s">
        <v>308</v>
      </c>
      <c r="J5" s="63" t="s">
        <v>188</v>
      </c>
      <c r="K5" s="63"/>
      <c r="L5" s="62" t="s">
        <v>188</v>
      </c>
      <c r="M5" s="63"/>
      <c r="N5" s="63"/>
      <c r="O5" s="62" t="s">
        <v>188</v>
      </c>
      <c r="P5" s="63"/>
      <c r="Q5" s="63"/>
      <c r="R5" s="62" t="s">
        <v>188</v>
      </c>
      <c r="S5" s="63"/>
      <c r="T5" s="63"/>
      <c r="U5" s="62" t="s">
        <v>188</v>
      </c>
      <c r="V5" s="63"/>
      <c r="W5" s="63"/>
      <c r="X5" s="62" t="s">
        <v>308</v>
      </c>
      <c r="Y5" s="63" t="s">
        <v>308</v>
      </c>
      <c r="Z5" s="63" t="s">
        <v>308</v>
      </c>
      <c r="AA5" s="454"/>
      <c r="AB5" s="455"/>
      <c r="AC5" s="455"/>
      <c r="AD5" s="454"/>
      <c r="AE5" s="455"/>
      <c r="AF5" s="455"/>
      <c r="AG5" s="454"/>
      <c r="AH5" s="455"/>
      <c r="AI5" s="455"/>
      <c r="AJ5" s="454"/>
      <c r="AK5" s="455"/>
      <c r="AL5" s="455"/>
      <c r="AM5" s="454"/>
      <c r="AN5" s="455"/>
      <c r="AO5" s="455"/>
      <c r="AP5" s="454"/>
      <c r="AQ5" s="455"/>
      <c r="AR5" s="455"/>
      <c r="AS5" s="454"/>
      <c r="AT5" s="455"/>
      <c r="AU5" s="456"/>
      <c r="AV5" s="454"/>
      <c r="AW5" s="455"/>
      <c r="AX5" s="455"/>
      <c r="AY5" s="454"/>
      <c r="AZ5" s="455"/>
      <c r="BA5" s="455"/>
      <c r="BB5" s="454"/>
      <c r="BC5" s="455"/>
      <c r="BD5" s="456"/>
      <c r="BE5" s="65">
        <v>185</v>
      </c>
      <c r="BF5" s="65">
        <v>0</v>
      </c>
      <c r="BG5" s="65"/>
      <c r="BH5" s="66">
        <v>3</v>
      </c>
    </row>
    <row r="6" spans="1:60" ht="12">
      <c r="A6" s="60">
        <v>4</v>
      </c>
      <c r="B6" s="114" t="s">
        <v>201</v>
      </c>
      <c r="C6" s="62" t="s">
        <v>188</v>
      </c>
      <c r="D6" s="63"/>
      <c r="E6" s="63"/>
      <c r="F6" s="62" t="s">
        <v>308</v>
      </c>
      <c r="G6" s="63" t="s">
        <v>188</v>
      </c>
      <c r="H6" s="63"/>
      <c r="I6" s="62" t="s">
        <v>308</v>
      </c>
      <c r="J6" s="63" t="s">
        <v>188</v>
      </c>
      <c r="K6" s="63"/>
      <c r="L6" s="62" t="s">
        <v>188</v>
      </c>
      <c r="M6" s="63"/>
      <c r="N6" s="63"/>
      <c r="O6" s="62" t="s">
        <v>308</v>
      </c>
      <c r="P6" s="63" t="s">
        <v>308</v>
      </c>
      <c r="Q6" s="63" t="s">
        <v>308</v>
      </c>
      <c r="R6" s="454"/>
      <c r="S6" s="455"/>
      <c r="T6" s="455"/>
      <c r="U6" s="454"/>
      <c r="V6" s="455"/>
      <c r="W6" s="455"/>
      <c r="X6" s="454"/>
      <c r="Y6" s="455"/>
      <c r="Z6" s="455"/>
      <c r="AA6" s="454"/>
      <c r="AB6" s="455"/>
      <c r="AC6" s="455"/>
      <c r="AD6" s="454"/>
      <c r="AE6" s="455"/>
      <c r="AF6" s="455"/>
      <c r="AG6" s="454"/>
      <c r="AH6" s="455"/>
      <c r="AI6" s="455"/>
      <c r="AJ6" s="454"/>
      <c r="AK6" s="455"/>
      <c r="AL6" s="455"/>
      <c r="AM6" s="454"/>
      <c r="AN6" s="455"/>
      <c r="AO6" s="455"/>
      <c r="AP6" s="454"/>
      <c r="AQ6" s="455"/>
      <c r="AR6" s="455"/>
      <c r="AS6" s="454"/>
      <c r="AT6" s="455"/>
      <c r="AU6" s="456"/>
      <c r="AV6" s="454"/>
      <c r="AW6" s="455"/>
      <c r="AX6" s="455"/>
      <c r="AY6" s="454"/>
      <c r="AZ6" s="455"/>
      <c r="BA6" s="455"/>
      <c r="BB6" s="454"/>
      <c r="BC6" s="455"/>
      <c r="BD6" s="456"/>
      <c r="BE6" s="65">
        <v>170</v>
      </c>
      <c r="BF6" s="65">
        <v>0</v>
      </c>
      <c r="BG6" s="65"/>
      <c r="BH6" s="66">
        <v>4</v>
      </c>
    </row>
    <row r="7" spans="1:60" ht="12">
      <c r="A7" s="60">
        <v>5</v>
      </c>
      <c r="B7" s="114" t="s">
        <v>214</v>
      </c>
      <c r="C7" s="62" t="s">
        <v>188</v>
      </c>
      <c r="D7" s="63"/>
      <c r="E7" s="63"/>
      <c r="F7" s="62" t="s">
        <v>188</v>
      </c>
      <c r="G7" s="63"/>
      <c r="H7" s="63"/>
      <c r="I7" s="62" t="s">
        <v>308</v>
      </c>
      <c r="J7" s="63" t="s">
        <v>188</v>
      </c>
      <c r="K7" s="63"/>
      <c r="L7" s="62" t="s">
        <v>188</v>
      </c>
      <c r="M7" s="63"/>
      <c r="N7" s="63"/>
      <c r="O7" s="62" t="s">
        <v>308</v>
      </c>
      <c r="P7" s="63" t="s">
        <v>308</v>
      </c>
      <c r="Q7" s="63" t="s">
        <v>308</v>
      </c>
      <c r="R7" s="454"/>
      <c r="S7" s="455"/>
      <c r="T7" s="455"/>
      <c r="U7" s="454"/>
      <c r="V7" s="455"/>
      <c r="W7" s="455"/>
      <c r="X7" s="454"/>
      <c r="Y7" s="455"/>
      <c r="Z7" s="455"/>
      <c r="AA7" s="454"/>
      <c r="AB7" s="455"/>
      <c r="AC7" s="455"/>
      <c r="AD7" s="454"/>
      <c r="AE7" s="455"/>
      <c r="AF7" s="455"/>
      <c r="AG7" s="454"/>
      <c r="AH7" s="455"/>
      <c r="AI7" s="455"/>
      <c r="AJ7" s="454"/>
      <c r="AK7" s="455"/>
      <c r="AL7" s="455"/>
      <c r="AM7" s="454"/>
      <c r="AN7" s="455"/>
      <c r="AO7" s="455"/>
      <c r="AP7" s="454"/>
      <c r="AQ7" s="455"/>
      <c r="AR7" s="455"/>
      <c r="AS7" s="454"/>
      <c r="AT7" s="455"/>
      <c r="AU7" s="456"/>
      <c r="AV7" s="454"/>
      <c r="AW7" s="455"/>
      <c r="AX7" s="455"/>
      <c r="AY7" s="454"/>
      <c r="AZ7" s="455"/>
      <c r="BA7" s="455"/>
      <c r="BB7" s="454"/>
      <c r="BC7" s="455"/>
      <c r="BD7" s="456"/>
      <c r="BE7" s="65">
        <v>170</v>
      </c>
      <c r="BF7" s="65">
        <v>0</v>
      </c>
      <c r="BG7" s="65"/>
      <c r="BH7" s="66">
        <v>5</v>
      </c>
    </row>
    <row r="8" spans="1:60" ht="12">
      <c r="A8" s="60">
        <v>6</v>
      </c>
      <c r="B8" s="113" t="s">
        <v>225</v>
      </c>
      <c r="C8" s="62" t="s">
        <v>188</v>
      </c>
      <c r="D8" s="63"/>
      <c r="E8" s="63"/>
      <c r="F8" s="62" t="s">
        <v>308</v>
      </c>
      <c r="G8" s="63" t="s">
        <v>308</v>
      </c>
      <c r="H8" s="63" t="s">
        <v>308</v>
      </c>
      <c r="I8" s="454"/>
      <c r="J8" s="455"/>
      <c r="K8" s="455"/>
      <c r="L8" s="454"/>
      <c r="M8" s="455"/>
      <c r="N8" s="455"/>
      <c r="O8" s="454"/>
      <c r="P8" s="455"/>
      <c r="Q8" s="455"/>
      <c r="R8" s="454"/>
      <c r="S8" s="455"/>
      <c r="T8" s="455"/>
      <c r="U8" s="454"/>
      <c r="V8" s="455"/>
      <c r="W8" s="455"/>
      <c r="X8" s="454"/>
      <c r="Y8" s="455"/>
      <c r="Z8" s="455"/>
      <c r="AA8" s="454"/>
      <c r="AB8" s="455"/>
      <c r="AC8" s="455"/>
      <c r="AD8" s="454"/>
      <c r="AE8" s="455"/>
      <c r="AF8" s="455"/>
      <c r="AG8" s="454"/>
      <c r="AH8" s="455"/>
      <c r="AI8" s="455"/>
      <c r="AJ8" s="454"/>
      <c r="AK8" s="455"/>
      <c r="AL8" s="455"/>
      <c r="AM8" s="454"/>
      <c r="AN8" s="455"/>
      <c r="AO8" s="455"/>
      <c r="AP8" s="454"/>
      <c r="AQ8" s="455"/>
      <c r="AR8" s="455"/>
      <c r="AS8" s="454"/>
      <c r="AT8" s="455"/>
      <c r="AU8" s="456"/>
      <c r="AV8" s="454"/>
      <c r="AW8" s="455"/>
      <c r="AX8" s="455"/>
      <c r="AY8" s="454"/>
      <c r="AZ8" s="455"/>
      <c r="BA8" s="455"/>
      <c r="BB8" s="454"/>
      <c r="BC8" s="455"/>
      <c r="BD8" s="456"/>
      <c r="BE8" s="65">
        <v>150</v>
      </c>
      <c r="BF8" s="65">
        <v>0</v>
      </c>
      <c r="BG8" s="65"/>
      <c r="BH8" s="66">
        <v>6</v>
      </c>
    </row>
    <row r="9" spans="1:60" ht="12">
      <c r="A9" s="60">
        <v>6</v>
      </c>
      <c r="B9" s="114" t="s">
        <v>243</v>
      </c>
      <c r="C9" s="62" t="s">
        <v>188</v>
      </c>
      <c r="D9" s="63"/>
      <c r="E9" s="63"/>
      <c r="F9" s="62" t="s">
        <v>308</v>
      </c>
      <c r="G9" s="63" t="s">
        <v>308</v>
      </c>
      <c r="H9" s="63" t="s">
        <v>308</v>
      </c>
      <c r="I9" s="454"/>
      <c r="J9" s="455"/>
      <c r="K9" s="455"/>
      <c r="L9" s="454"/>
      <c r="M9" s="455"/>
      <c r="N9" s="455"/>
      <c r="O9" s="454"/>
      <c r="P9" s="455"/>
      <c r="Q9" s="455"/>
      <c r="R9" s="454"/>
      <c r="S9" s="455"/>
      <c r="T9" s="455"/>
      <c r="U9" s="454"/>
      <c r="V9" s="455"/>
      <c r="W9" s="455"/>
      <c r="X9" s="454"/>
      <c r="Y9" s="455"/>
      <c r="Z9" s="455"/>
      <c r="AA9" s="454"/>
      <c r="AB9" s="455"/>
      <c r="AC9" s="455"/>
      <c r="AD9" s="454"/>
      <c r="AE9" s="455"/>
      <c r="AF9" s="455"/>
      <c r="AG9" s="454"/>
      <c r="AH9" s="455"/>
      <c r="AI9" s="455"/>
      <c r="AJ9" s="454"/>
      <c r="AK9" s="455"/>
      <c r="AL9" s="455"/>
      <c r="AM9" s="454"/>
      <c r="AN9" s="455"/>
      <c r="AO9" s="455"/>
      <c r="AP9" s="454"/>
      <c r="AQ9" s="455"/>
      <c r="AR9" s="455"/>
      <c r="AS9" s="454"/>
      <c r="AT9" s="455"/>
      <c r="AU9" s="456"/>
      <c r="AV9" s="454"/>
      <c r="AW9" s="455"/>
      <c r="AX9" s="455"/>
      <c r="AY9" s="454"/>
      <c r="AZ9" s="455"/>
      <c r="BA9" s="455"/>
      <c r="BB9" s="454"/>
      <c r="BC9" s="455"/>
      <c r="BD9" s="456"/>
      <c r="BE9" s="65">
        <v>150</v>
      </c>
      <c r="BF9" s="65">
        <v>0</v>
      </c>
      <c r="BG9" s="65"/>
      <c r="BH9" s="66">
        <v>6</v>
      </c>
    </row>
    <row r="10" spans="1:60" ht="12">
      <c r="A10" s="60">
        <v>8</v>
      </c>
      <c r="B10" s="114" t="s">
        <v>210</v>
      </c>
      <c r="C10" s="62" t="s">
        <v>308</v>
      </c>
      <c r="D10" s="63" t="s">
        <v>308</v>
      </c>
      <c r="E10" s="63" t="s">
        <v>188</v>
      </c>
      <c r="F10" s="62" t="s">
        <v>308</v>
      </c>
      <c r="G10" s="63" t="s">
        <v>308</v>
      </c>
      <c r="H10" s="63" t="s">
        <v>308</v>
      </c>
      <c r="I10" s="454"/>
      <c r="J10" s="455"/>
      <c r="K10" s="455"/>
      <c r="L10" s="454"/>
      <c r="M10" s="455"/>
      <c r="N10" s="455"/>
      <c r="O10" s="454"/>
      <c r="P10" s="455"/>
      <c r="Q10" s="455"/>
      <c r="R10" s="454"/>
      <c r="S10" s="455"/>
      <c r="T10" s="455"/>
      <c r="U10" s="454"/>
      <c r="V10" s="455"/>
      <c r="W10" s="455"/>
      <c r="X10" s="454"/>
      <c r="Y10" s="455"/>
      <c r="Z10" s="455"/>
      <c r="AA10" s="454"/>
      <c r="AB10" s="455"/>
      <c r="AC10" s="455"/>
      <c r="AD10" s="454"/>
      <c r="AE10" s="455"/>
      <c r="AF10" s="455"/>
      <c r="AG10" s="454"/>
      <c r="AH10" s="455"/>
      <c r="AI10" s="455"/>
      <c r="AJ10" s="454"/>
      <c r="AK10" s="455"/>
      <c r="AL10" s="455"/>
      <c r="AM10" s="454"/>
      <c r="AN10" s="455"/>
      <c r="AO10" s="455"/>
      <c r="AP10" s="454"/>
      <c r="AQ10" s="455"/>
      <c r="AR10" s="455"/>
      <c r="AS10" s="454"/>
      <c r="AT10" s="455"/>
      <c r="AU10" s="456"/>
      <c r="AV10" s="454"/>
      <c r="AW10" s="455"/>
      <c r="AX10" s="455"/>
      <c r="AY10" s="454"/>
      <c r="AZ10" s="455"/>
      <c r="BA10" s="455"/>
      <c r="BB10" s="454"/>
      <c r="BC10" s="455"/>
      <c r="BD10" s="456"/>
      <c r="BE10" s="65">
        <v>150</v>
      </c>
      <c r="BF10" s="65">
        <v>2</v>
      </c>
      <c r="BG10" s="65"/>
      <c r="BH10" s="66">
        <v>8</v>
      </c>
    </row>
    <row r="11" spans="1:60" ht="12">
      <c r="A11" s="60">
        <v>9</v>
      </c>
      <c r="B11" s="114" t="s">
        <v>189</v>
      </c>
      <c r="C11" s="62" t="s">
        <v>308</v>
      </c>
      <c r="D11" s="63" t="s">
        <v>308</v>
      </c>
      <c r="E11" s="63" t="s">
        <v>308</v>
      </c>
      <c r="F11" s="454"/>
      <c r="G11" s="455"/>
      <c r="H11" s="455"/>
      <c r="I11" s="454"/>
      <c r="J11" s="455"/>
      <c r="K11" s="455"/>
      <c r="L11" s="454"/>
      <c r="M11" s="455"/>
      <c r="N11" s="455"/>
      <c r="O11" s="454"/>
      <c r="P11" s="455"/>
      <c r="Q11" s="455"/>
      <c r="R11" s="454"/>
      <c r="S11" s="455"/>
      <c r="T11" s="455"/>
      <c r="U11" s="454"/>
      <c r="V11" s="455"/>
      <c r="W11" s="455"/>
      <c r="X11" s="454"/>
      <c r="Y11" s="455"/>
      <c r="Z11" s="455"/>
      <c r="AA11" s="454"/>
      <c r="AB11" s="455"/>
      <c r="AC11" s="455"/>
      <c r="AD11" s="454"/>
      <c r="AE11" s="455"/>
      <c r="AF11" s="455"/>
      <c r="AG11" s="454"/>
      <c r="AH11" s="455"/>
      <c r="AI11" s="455"/>
      <c r="AJ11" s="454"/>
      <c r="AK11" s="455"/>
      <c r="AL11" s="455"/>
      <c r="AM11" s="454"/>
      <c r="AN11" s="455"/>
      <c r="AO11" s="455"/>
      <c r="AP11" s="454"/>
      <c r="AQ11" s="455"/>
      <c r="AR11" s="455"/>
      <c r="AS11" s="454"/>
      <c r="AT11" s="455"/>
      <c r="AU11" s="456"/>
      <c r="AV11" s="454"/>
      <c r="AW11" s="455"/>
      <c r="AX11" s="455"/>
      <c r="AY11" s="454"/>
      <c r="AZ11" s="455"/>
      <c r="BA11" s="455"/>
      <c r="BB11" s="454"/>
      <c r="BC11" s="455"/>
      <c r="BD11" s="456"/>
      <c r="BE11" s="65">
        <v>0</v>
      </c>
      <c r="BF11" s="65"/>
      <c r="BG11" s="65"/>
      <c r="BH11" s="66">
        <v>9</v>
      </c>
    </row>
    <row r="12" spans="1:60" ht="12.75" thickBot="1">
      <c r="A12" s="60"/>
      <c r="B12" s="98"/>
      <c r="C12" s="62"/>
      <c r="D12" s="63"/>
      <c r="E12" s="62"/>
      <c r="F12" s="62"/>
      <c r="G12" s="63"/>
      <c r="H12" s="63"/>
      <c r="I12" s="62"/>
      <c r="J12" s="63"/>
      <c r="K12" s="63"/>
      <c r="L12" s="62"/>
      <c r="M12" s="63"/>
      <c r="N12" s="63"/>
      <c r="O12" s="62"/>
      <c r="P12" s="63"/>
      <c r="Q12" s="63"/>
      <c r="R12" s="62"/>
      <c r="S12" s="63"/>
      <c r="T12" s="63"/>
      <c r="U12" s="62"/>
      <c r="V12" s="63"/>
      <c r="W12" s="63"/>
      <c r="X12" s="62"/>
      <c r="Y12" s="63"/>
      <c r="Z12" s="63"/>
      <c r="AA12" s="62"/>
      <c r="AB12" s="63"/>
      <c r="AC12" s="63"/>
      <c r="AD12" s="62"/>
      <c r="AE12" s="63"/>
      <c r="AF12" s="63"/>
      <c r="AG12" s="62"/>
      <c r="AH12" s="63"/>
      <c r="AI12" s="63"/>
      <c r="AJ12" s="62"/>
      <c r="AK12" s="63"/>
      <c r="AL12" s="63"/>
      <c r="AM12" s="62"/>
      <c r="AN12" s="63"/>
      <c r="AO12" s="63"/>
      <c r="AP12" s="62"/>
      <c r="AQ12" s="63"/>
      <c r="AR12" s="63"/>
      <c r="AS12" s="62"/>
      <c r="AT12" s="63"/>
      <c r="AU12" s="64"/>
      <c r="AV12" s="62"/>
      <c r="AW12" s="63"/>
      <c r="AX12" s="63"/>
      <c r="AY12" s="62"/>
      <c r="AZ12" s="63"/>
      <c r="BA12" s="63"/>
      <c r="BB12" s="62"/>
      <c r="BC12" s="63"/>
      <c r="BD12" s="64"/>
      <c r="BE12" s="65"/>
      <c r="BF12" s="65"/>
      <c r="BG12" s="65"/>
      <c r="BH12" s="66"/>
    </row>
    <row r="13" spans="1:60" s="53" customFormat="1" ht="9.75">
      <c r="A13" s="56"/>
      <c r="B13" s="67" t="s">
        <v>302</v>
      </c>
      <c r="C13" s="523">
        <v>120</v>
      </c>
      <c r="D13" s="523"/>
      <c r="E13" s="523"/>
      <c r="F13" s="523">
        <v>130</v>
      </c>
      <c r="G13" s="523"/>
      <c r="H13" s="523"/>
      <c r="I13" s="523">
        <v>135</v>
      </c>
      <c r="J13" s="523"/>
      <c r="K13" s="523"/>
      <c r="L13" s="523">
        <v>140</v>
      </c>
      <c r="M13" s="523"/>
      <c r="N13" s="523"/>
      <c r="O13" s="523">
        <v>145</v>
      </c>
      <c r="P13" s="523"/>
      <c r="Q13" s="523"/>
      <c r="R13" s="523">
        <v>150</v>
      </c>
      <c r="S13" s="523"/>
      <c r="T13" s="523"/>
      <c r="U13" s="523">
        <v>155</v>
      </c>
      <c r="V13" s="523"/>
      <c r="W13" s="523"/>
      <c r="X13" s="523">
        <v>160</v>
      </c>
      <c r="Y13" s="523"/>
      <c r="Z13" s="523"/>
      <c r="AA13" s="523">
        <v>165</v>
      </c>
      <c r="AB13" s="523"/>
      <c r="AC13" s="523"/>
      <c r="AD13" s="523">
        <v>170</v>
      </c>
      <c r="AE13" s="523"/>
      <c r="AF13" s="523"/>
      <c r="AG13" s="523">
        <v>175</v>
      </c>
      <c r="AH13" s="523"/>
      <c r="AI13" s="523"/>
      <c r="AJ13" s="523">
        <v>180</v>
      </c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68" t="s">
        <v>291</v>
      </c>
      <c r="BF13" s="68" t="s">
        <v>292</v>
      </c>
      <c r="BG13" s="68" t="s">
        <v>293</v>
      </c>
      <c r="BH13" s="69" t="s">
        <v>294</v>
      </c>
    </row>
    <row r="14" spans="1:60" ht="12">
      <c r="A14" s="60">
        <v>1</v>
      </c>
      <c r="B14" s="114" t="s">
        <v>193</v>
      </c>
      <c r="C14" s="62" t="s">
        <v>188</v>
      </c>
      <c r="D14" s="63"/>
      <c r="E14" s="63"/>
      <c r="F14" s="62" t="s">
        <v>188</v>
      </c>
      <c r="G14" s="63"/>
      <c r="H14" s="63"/>
      <c r="I14" s="62" t="s">
        <v>188</v>
      </c>
      <c r="J14" s="63"/>
      <c r="K14" s="63"/>
      <c r="L14" s="62" t="s">
        <v>188</v>
      </c>
      <c r="M14" s="63"/>
      <c r="N14" s="63"/>
      <c r="O14" s="62" t="s">
        <v>188</v>
      </c>
      <c r="P14" s="63"/>
      <c r="Q14" s="63"/>
      <c r="R14" s="62" t="s">
        <v>188</v>
      </c>
      <c r="S14" s="63"/>
      <c r="T14" s="63"/>
      <c r="U14" s="62" t="s">
        <v>188</v>
      </c>
      <c r="V14" s="63"/>
      <c r="W14" s="63"/>
      <c r="X14" s="62" t="s">
        <v>188</v>
      </c>
      <c r="Y14" s="63"/>
      <c r="Z14" s="63"/>
      <c r="AA14" s="62" t="s">
        <v>188</v>
      </c>
      <c r="AB14" s="63"/>
      <c r="AC14" s="63"/>
      <c r="AD14" s="62" t="s">
        <v>308</v>
      </c>
      <c r="AE14" s="62" t="s">
        <v>188</v>
      </c>
      <c r="AF14" s="63"/>
      <c r="AG14" s="62" t="s">
        <v>308</v>
      </c>
      <c r="AH14" s="62" t="s">
        <v>188</v>
      </c>
      <c r="AI14" s="63"/>
      <c r="AJ14" s="62" t="s">
        <v>308</v>
      </c>
      <c r="AK14" s="62" t="s">
        <v>308</v>
      </c>
      <c r="AL14" s="62" t="s">
        <v>308</v>
      </c>
      <c r="AM14" s="62"/>
      <c r="AN14" s="63"/>
      <c r="AO14" s="63"/>
      <c r="AP14" s="62"/>
      <c r="AQ14" s="63"/>
      <c r="AR14" s="63"/>
      <c r="AS14" s="62"/>
      <c r="AT14" s="63"/>
      <c r="AU14" s="64"/>
      <c r="AV14" s="62"/>
      <c r="AW14" s="63"/>
      <c r="AX14" s="63"/>
      <c r="AY14" s="62"/>
      <c r="AZ14" s="63"/>
      <c r="BA14" s="63"/>
      <c r="BB14" s="62"/>
      <c r="BC14" s="63"/>
      <c r="BD14" s="64"/>
      <c r="BE14" s="65">
        <v>175</v>
      </c>
      <c r="BF14" s="65"/>
      <c r="BG14" s="65"/>
      <c r="BH14" s="66">
        <v>1</v>
      </c>
    </row>
    <row r="15" spans="1:60" ht="12">
      <c r="A15" s="60">
        <v>2</v>
      </c>
      <c r="B15" s="114" t="s">
        <v>192</v>
      </c>
      <c r="C15" s="62" t="s">
        <v>188</v>
      </c>
      <c r="D15" s="63"/>
      <c r="E15" s="63"/>
      <c r="F15" s="62" t="s">
        <v>188</v>
      </c>
      <c r="G15" s="63"/>
      <c r="H15" s="63"/>
      <c r="I15" s="62" t="s">
        <v>188</v>
      </c>
      <c r="J15" s="63"/>
      <c r="K15" s="63"/>
      <c r="L15" s="62" t="s">
        <v>308</v>
      </c>
      <c r="M15" s="62" t="s">
        <v>188</v>
      </c>
      <c r="N15" s="63"/>
      <c r="O15" s="62" t="s">
        <v>188</v>
      </c>
      <c r="P15" s="63"/>
      <c r="Q15" s="63"/>
      <c r="R15" s="62" t="s">
        <v>308</v>
      </c>
      <c r="S15" s="62" t="s">
        <v>308</v>
      </c>
      <c r="T15" s="62" t="s">
        <v>308</v>
      </c>
      <c r="U15" s="62"/>
      <c r="V15" s="63"/>
      <c r="W15" s="63"/>
      <c r="X15" s="62"/>
      <c r="Y15" s="63"/>
      <c r="Z15" s="63"/>
      <c r="AA15" s="62"/>
      <c r="AB15" s="63"/>
      <c r="AC15" s="63"/>
      <c r="AD15" s="62"/>
      <c r="AE15" s="63"/>
      <c r="AF15" s="63"/>
      <c r="AG15" s="62"/>
      <c r="AH15" s="63"/>
      <c r="AI15" s="63"/>
      <c r="AJ15" s="62"/>
      <c r="AK15" s="63"/>
      <c r="AL15" s="63"/>
      <c r="AM15" s="62"/>
      <c r="AN15" s="63"/>
      <c r="AO15" s="63"/>
      <c r="AP15" s="62"/>
      <c r="AQ15" s="63"/>
      <c r="AR15" s="63"/>
      <c r="AS15" s="62"/>
      <c r="AT15" s="63"/>
      <c r="AU15" s="64"/>
      <c r="AV15" s="62"/>
      <c r="AW15" s="63"/>
      <c r="AX15" s="63"/>
      <c r="AY15" s="62"/>
      <c r="AZ15" s="63"/>
      <c r="BA15" s="63"/>
      <c r="BB15" s="62"/>
      <c r="BC15" s="63"/>
      <c r="BD15" s="64"/>
      <c r="BE15" s="65">
        <v>145</v>
      </c>
      <c r="BF15" s="65"/>
      <c r="BG15" s="65"/>
      <c r="BH15" s="66">
        <v>2</v>
      </c>
    </row>
    <row r="16" spans="1:60" ht="12.75" thickBot="1">
      <c r="A16" s="60"/>
      <c r="B16" s="98"/>
      <c r="C16" s="62"/>
      <c r="D16" s="63"/>
      <c r="E16" s="62"/>
      <c r="F16" s="62"/>
      <c r="G16" s="63"/>
      <c r="H16" s="63"/>
      <c r="I16" s="62"/>
      <c r="J16" s="63"/>
      <c r="K16" s="63"/>
      <c r="L16" s="62"/>
      <c r="M16" s="63"/>
      <c r="N16" s="63"/>
      <c r="O16" s="62"/>
      <c r="P16" s="63"/>
      <c r="Q16" s="63"/>
      <c r="R16" s="62"/>
      <c r="S16" s="63"/>
      <c r="T16" s="63"/>
      <c r="U16" s="62"/>
      <c r="V16" s="63"/>
      <c r="W16" s="63"/>
      <c r="X16" s="62"/>
      <c r="Y16" s="63"/>
      <c r="Z16" s="63"/>
      <c r="AA16" s="62"/>
      <c r="AB16" s="63"/>
      <c r="AC16" s="63"/>
      <c r="AD16" s="62"/>
      <c r="AE16" s="63"/>
      <c r="AF16" s="63"/>
      <c r="AG16" s="62"/>
      <c r="AH16" s="63"/>
      <c r="AI16" s="63"/>
      <c r="AJ16" s="62"/>
      <c r="AK16" s="63"/>
      <c r="AL16" s="63"/>
      <c r="AM16" s="62"/>
      <c r="AN16" s="63"/>
      <c r="AO16" s="63"/>
      <c r="AP16" s="62"/>
      <c r="AQ16" s="63"/>
      <c r="AR16" s="63"/>
      <c r="AS16" s="62"/>
      <c r="AT16" s="63"/>
      <c r="AU16" s="64"/>
      <c r="AV16" s="62"/>
      <c r="AW16" s="63"/>
      <c r="AX16" s="63"/>
      <c r="AY16" s="62"/>
      <c r="AZ16" s="63"/>
      <c r="BA16" s="63"/>
      <c r="BB16" s="62"/>
      <c r="BC16" s="63"/>
      <c r="BD16" s="64"/>
      <c r="BE16" s="65"/>
      <c r="BF16" s="65"/>
      <c r="BG16" s="65"/>
      <c r="BH16" s="66"/>
    </row>
    <row r="17" spans="1:60" s="53" customFormat="1" ht="9.75">
      <c r="A17" s="56"/>
      <c r="B17" s="57" t="s">
        <v>303</v>
      </c>
      <c r="C17" s="524">
        <v>200</v>
      </c>
      <c r="D17" s="524"/>
      <c r="E17" s="524"/>
      <c r="F17" s="524">
        <v>210</v>
      </c>
      <c r="G17" s="524"/>
      <c r="H17" s="524"/>
      <c r="I17" s="524">
        <v>215</v>
      </c>
      <c r="J17" s="524"/>
      <c r="K17" s="524"/>
      <c r="L17" s="524">
        <v>220</v>
      </c>
      <c r="M17" s="524"/>
      <c r="N17" s="524"/>
      <c r="O17" s="524">
        <v>225</v>
      </c>
      <c r="P17" s="524"/>
      <c r="Q17" s="524"/>
      <c r="R17" s="524">
        <v>230</v>
      </c>
      <c r="S17" s="524"/>
      <c r="T17" s="524"/>
      <c r="U17" s="524">
        <v>235</v>
      </c>
      <c r="V17" s="524"/>
      <c r="W17" s="524"/>
      <c r="X17" s="524">
        <v>240</v>
      </c>
      <c r="Y17" s="524"/>
      <c r="Z17" s="524"/>
      <c r="AA17" s="524">
        <v>255</v>
      </c>
      <c r="AB17" s="524"/>
      <c r="AC17" s="524"/>
      <c r="AD17" s="524">
        <v>260</v>
      </c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8" t="s">
        <v>291</v>
      </c>
      <c r="BF17" s="58" t="s">
        <v>292</v>
      </c>
      <c r="BG17" s="58" t="s">
        <v>293</v>
      </c>
      <c r="BH17" s="59" t="s">
        <v>294</v>
      </c>
    </row>
    <row r="18" spans="1:60" ht="12">
      <c r="A18" s="60">
        <v>1</v>
      </c>
      <c r="B18" s="113" t="s">
        <v>320</v>
      </c>
      <c r="C18" s="62" t="s">
        <v>36</v>
      </c>
      <c r="D18" s="63"/>
      <c r="E18" s="63"/>
      <c r="F18" s="62" t="s">
        <v>188</v>
      </c>
      <c r="G18" s="63"/>
      <c r="H18" s="63"/>
      <c r="I18" s="62" t="s">
        <v>36</v>
      </c>
      <c r="J18" s="63"/>
      <c r="K18" s="63"/>
      <c r="L18" s="62" t="s">
        <v>188</v>
      </c>
      <c r="M18" s="63"/>
      <c r="N18" s="63"/>
      <c r="O18" s="62" t="s">
        <v>188</v>
      </c>
      <c r="P18" s="63"/>
      <c r="Q18" s="63"/>
      <c r="R18" s="62" t="s">
        <v>36</v>
      </c>
      <c r="S18" s="63"/>
      <c r="T18" s="63"/>
      <c r="U18" s="62" t="s">
        <v>188</v>
      </c>
      <c r="V18" s="63"/>
      <c r="W18" s="63"/>
      <c r="X18" s="62" t="s">
        <v>188</v>
      </c>
      <c r="Y18" s="63"/>
      <c r="Z18" s="63"/>
      <c r="AA18" s="62" t="s">
        <v>188</v>
      </c>
      <c r="AB18" s="63"/>
      <c r="AC18" s="63"/>
      <c r="AD18" s="62" t="s">
        <v>308</v>
      </c>
      <c r="AE18" s="63" t="s">
        <v>308</v>
      </c>
      <c r="AF18" s="63"/>
      <c r="AG18" s="62"/>
      <c r="AH18" s="63"/>
      <c r="AI18" s="63"/>
      <c r="AJ18" s="62"/>
      <c r="AK18" s="63"/>
      <c r="AL18" s="63"/>
      <c r="AM18" s="62"/>
      <c r="AN18" s="63"/>
      <c r="AO18" s="63"/>
      <c r="AP18" s="62"/>
      <c r="AQ18" s="63"/>
      <c r="AR18" s="63"/>
      <c r="AS18" s="62"/>
      <c r="AT18" s="63"/>
      <c r="AU18" s="64"/>
      <c r="AV18" s="62"/>
      <c r="AW18" s="63"/>
      <c r="AX18" s="63"/>
      <c r="AY18" s="62"/>
      <c r="AZ18" s="63"/>
      <c r="BA18" s="63"/>
      <c r="BB18" s="62"/>
      <c r="BC18" s="63"/>
      <c r="BD18" s="64"/>
      <c r="BE18" s="65">
        <v>255</v>
      </c>
      <c r="BF18" s="65">
        <v>0</v>
      </c>
      <c r="BG18" s="65"/>
      <c r="BH18" s="66">
        <v>1</v>
      </c>
    </row>
    <row r="19" spans="1:60" ht="12">
      <c r="A19" s="60">
        <v>2</v>
      </c>
      <c r="B19" s="114" t="s">
        <v>330</v>
      </c>
      <c r="C19" s="62" t="s">
        <v>308</v>
      </c>
      <c r="D19" s="63" t="s">
        <v>188</v>
      </c>
      <c r="E19" s="63"/>
      <c r="F19" s="62" t="s">
        <v>188</v>
      </c>
      <c r="G19" s="63"/>
      <c r="H19" s="63"/>
      <c r="I19" s="62" t="s">
        <v>188</v>
      </c>
      <c r="J19" s="63"/>
      <c r="K19" s="63"/>
      <c r="L19" s="62" t="s">
        <v>188</v>
      </c>
      <c r="M19" s="63"/>
      <c r="N19" s="63"/>
      <c r="O19" s="62" t="s">
        <v>308</v>
      </c>
      <c r="P19" s="63" t="s">
        <v>308</v>
      </c>
      <c r="Q19" s="63" t="s">
        <v>188</v>
      </c>
      <c r="R19" s="62" t="s">
        <v>308</v>
      </c>
      <c r="S19" s="63" t="s">
        <v>188</v>
      </c>
      <c r="T19" s="63"/>
      <c r="U19" s="62" t="s">
        <v>308</v>
      </c>
      <c r="V19" s="63" t="s">
        <v>308</v>
      </c>
      <c r="W19" s="63" t="s">
        <v>188</v>
      </c>
      <c r="X19" s="62" t="s">
        <v>308</v>
      </c>
      <c r="Y19" s="63" t="s">
        <v>308</v>
      </c>
      <c r="Z19" s="63" t="s">
        <v>308</v>
      </c>
      <c r="AA19" s="62"/>
      <c r="AB19" s="63"/>
      <c r="AC19" s="63"/>
      <c r="AD19" s="62"/>
      <c r="AE19" s="63"/>
      <c r="AF19" s="63"/>
      <c r="AG19" s="62"/>
      <c r="AH19" s="63"/>
      <c r="AI19" s="63"/>
      <c r="AJ19" s="62"/>
      <c r="AK19" s="63"/>
      <c r="AL19" s="63"/>
      <c r="AM19" s="62"/>
      <c r="AN19" s="63"/>
      <c r="AO19" s="63"/>
      <c r="AP19" s="62"/>
      <c r="AQ19" s="63"/>
      <c r="AR19" s="63"/>
      <c r="AS19" s="62"/>
      <c r="AT19" s="63"/>
      <c r="AU19" s="64"/>
      <c r="AV19" s="62"/>
      <c r="AW19" s="63"/>
      <c r="AX19" s="63"/>
      <c r="AY19" s="62"/>
      <c r="AZ19" s="63"/>
      <c r="BA19" s="63"/>
      <c r="BB19" s="62"/>
      <c r="BC19" s="63"/>
      <c r="BD19" s="64"/>
      <c r="BE19" s="65">
        <v>235</v>
      </c>
      <c r="BF19" s="65">
        <v>2</v>
      </c>
      <c r="BG19" s="65"/>
      <c r="BH19" s="66">
        <v>2</v>
      </c>
    </row>
    <row r="20" spans="1:60" ht="12">
      <c r="A20" s="60">
        <v>3</v>
      </c>
      <c r="B20" s="445" t="s">
        <v>37</v>
      </c>
      <c r="C20" s="62" t="s">
        <v>188</v>
      </c>
      <c r="D20" s="63"/>
      <c r="E20" s="63"/>
      <c r="F20" s="62" t="s">
        <v>308</v>
      </c>
      <c r="G20" s="63" t="s">
        <v>308</v>
      </c>
      <c r="H20" s="63" t="s">
        <v>188</v>
      </c>
      <c r="I20" s="62" t="s">
        <v>308</v>
      </c>
      <c r="J20" s="63" t="s">
        <v>188</v>
      </c>
      <c r="K20" s="63"/>
      <c r="L20" s="62" t="s">
        <v>308</v>
      </c>
      <c r="M20" s="63" t="s">
        <v>308</v>
      </c>
      <c r="N20" s="63" t="s">
        <v>188</v>
      </c>
      <c r="O20" s="62" t="s">
        <v>308</v>
      </c>
      <c r="P20" s="63" t="s">
        <v>188</v>
      </c>
      <c r="Q20" s="63"/>
      <c r="R20" s="62" t="s">
        <v>308</v>
      </c>
      <c r="S20" s="63" t="s">
        <v>308</v>
      </c>
      <c r="T20" s="63" t="s">
        <v>188</v>
      </c>
      <c r="U20" s="62" t="s">
        <v>308</v>
      </c>
      <c r="V20" s="63" t="s">
        <v>308</v>
      </c>
      <c r="W20" s="63" t="s">
        <v>308</v>
      </c>
      <c r="X20" s="62"/>
      <c r="Y20" s="63"/>
      <c r="Z20" s="63"/>
      <c r="AA20" s="62"/>
      <c r="AB20" s="63"/>
      <c r="AC20" s="63"/>
      <c r="AD20" s="62"/>
      <c r="AE20" s="63"/>
      <c r="AF20" s="63"/>
      <c r="AG20" s="62"/>
      <c r="AH20" s="63"/>
      <c r="AI20" s="63"/>
      <c r="AJ20" s="62"/>
      <c r="AK20" s="63"/>
      <c r="AL20" s="63"/>
      <c r="AM20" s="62"/>
      <c r="AN20" s="63"/>
      <c r="AO20" s="63"/>
      <c r="AP20" s="62"/>
      <c r="AQ20" s="63"/>
      <c r="AR20" s="63"/>
      <c r="AS20" s="62"/>
      <c r="AT20" s="63"/>
      <c r="AU20" s="64"/>
      <c r="AV20" s="62"/>
      <c r="AW20" s="63"/>
      <c r="AX20" s="63"/>
      <c r="AY20" s="62"/>
      <c r="AZ20" s="63"/>
      <c r="BA20" s="63"/>
      <c r="BB20" s="62"/>
      <c r="BC20" s="63"/>
      <c r="BD20" s="64"/>
      <c r="BE20" s="65">
        <v>230</v>
      </c>
      <c r="BF20" s="65">
        <v>2</v>
      </c>
      <c r="BG20" s="65"/>
      <c r="BH20" s="66">
        <v>3</v>
      </c>
    </row>
    <row r="21" spans="1:60" ht="12">
      <c r="A21" s="60">
        <v>4</v>
      </c>
      <c r="B21" s="114" t="s">
        <v>197</v>
      </c>
      <c r="C21" s="62" t="s">
        <v>308</v>
      </c>
      <c r="D21" s="63" t="s">
        <v>188</v>
      </c>
      <c r="E21" s="63"/>
      <c r="F21" s="62" t="s">
        <v>188</v>
      </c>
      <c r="G21" s="63"/>
      <c r="H21" s="63"/>
      <c r="I21" s="62" t="s">
        <v>188</v>
      </c>
      <c r="J21" s="63"/>
      <c r="K21" s="63"/>
      <c r="L21" s="62" t="s">
        <v>188</v>
      </c>
      <c r="M21" s="63"/>
      <c r="N21" s="63"/>
      <c r="O21" s="62" t="s">
        <v>188</v>
      </c>
      <c r="P21" s="63"/>
      <c r="Q21" s="63"/>
      <c r="R21" s="62" t="s">
        <v>308</v>
      </c>
      <c r="S21" s="63" t="s">
        <v>308</v>
      </c>
      <c r="T21" s="63" t="s">
        <v>308</v>
      </c>
      <c r="U21" s="62"/>
      <c r="V21" s="63"/>
      <c r="W21" s="63"/>
      <c r="X21" s="62"/>
      <c r="Y21" s="63"/>
      <c r="Z21" s="63"/>
      <c r="AA21" s="62"/>
      <c r="AB21" s="63"/>
      <c r="AC21" s="63"/>
      <c r="AD21" s="62"/>
      <c r="AE21" s="63"/>
      <c r="AF21" s="63"/>
      <c r="AG21" s="62"/>
      <c r="AH21" s="63"/>
      <c r="AI21" s="63"/>
      <c r="AJ21" s="62"/>
      <c r="AK21" s="63"/>
      <c r="AL21" s="63"/>
      <c r="AM21" s="62"/>
      <c r="AN21" s="63"/>
      <c r="AO21" s="63"/>
      <c r="AP21" s="62"/>
      <c r="AQ21" s="63"/>
      <c r="AR21" s="63"/>
      <c r="AS21" s="62"/>
      <c r="AT21" s="63"/>
      <c r="AU21" s="64"/>
      <c r="AV21" s="62"/>
      <c r="AW21" s="63"/>
      <c r="AX21" s="63"/>
      <c r="AY21" s="62"/>
      <c r="AZ21" s="63"/>
      <c r="BA21" s="63"/>
      <c r="BB21" s="62"/>
      <c r="BC21" s="63"/>
      <c r="BD21" s="64"/>
      <c r="BE21" s="65">
        <v>225</v>
      </c>
      <c r="BF21" s="65">
        <v>0</v>
      </c>
      <c r="BG21" s="65"/>
      <c r="BH21" s="66">
        <v>4</v>
      </c>
    </row>
    <row r="22" spans="1:60" ht="12">
      <c r="A22" s="60">
        <v>5</v>
      </c>
      <c r="B22" s="114" t="s">
        <v>212</v>
      </c>
      <c r="C22" s="62" t="s">
        <v>188</v>
      </c>
      <c r="D22" s="63"/>
      <c r="E22" s="63"/>
      <c r="F22" s="62" t="s">
        <v>308</v>
      </c>
      <c r="G22" s="63" t="s">
        <v>308</v>
      </c>
      <c r="H22" s="63" t="s">
        <v>188</v>
      </c>
      <c r="I22" s="62" t="s">
        <v>308</v>
      </c>
      <c r="J22" s="63" t="s">
        <v>308</v>
      </c>
      <c r="K22" s="63" t="s">
        <v>188</v>
      </c>
      <c r="L22" s="62" t="s">
        <v>308</v>
      </c>
      <c r="M22" s="63" t="s">
        <v>188</v>
      </c>
      <c r="N22" s="63"/>
      <c r="O22" s="62" t="s">
        <v>308</v>
      </c>
      <c r="P22" s="63" t="s">
        <v>308</v>
      </c>
      <c r="Q22" s="63" t="s">
        <v>308</v>
      </c>
      <c r="R22" s="62"/>
      <c r="S22" s="63"/>
      <c r="T22" s="63"/>
      <c r="U22" s="62"/>
      <c r="V22" s="63"/>
      <c r="W22" s="63"/>
      <c r="X22" s="62"/>
      <c r="Y22" s="63"/>
      <c r="Z22" s="63"/>
      <c r="AA22" s="62"/>
      <c r="AB22" s="63"/>
      <c r="AC22" s="63"/>
      <c r="AD22" s="62"/>
      <c r="AE22" s="63"/>
      <c r="AF22" s="63"/>
      <c r="AG22" s="62"/>
      <c r="AH22" s="63"/>
      <c r="AI22" s="63"/>
      <c r="AJ22" s="62"/>
      <c r="AK22" s="63"/>
      <c r="AL22" s="63"/>
      <c r="AM22" s="62"/>
      <c r="AN22" s="63"/>
      <c r="AO22" s="63"/>
      <c r="AP22" s="62"/>
      <c r="AQ22" s="63"/>
      <c r="AR22" s="63"/>
      <c r="AS22" s="62"/>
      <c r="AT22" s="63"/>
      <c r="AU22" s="64"/>
      <c r="AV22" s="62"/>
      <c r="AW22" s="63"/>
      <c r="AX22" s="63"/>
      <c r="AY22" s="62"/>
      <c r="AZ22" s="63"/>
      <c r="BA22" s="63"/>
      <c r="BB22" s="62"/>
      <c r="BC22" s="63"/>
      <c r="BD22" s="64"/>
      <c r="BE22" s="65">
        <v>220</v>
      </c>
      <c r="BF22" s="65">
        <v>1</v>
      </c>
      <c r="BG22" s="65"/>
      <c r="BH22" s="66">
        <v>5</v>
      </c>
    </row>
    <row r="23" spans="1:60" ht="12">
      <c r="A23" s="60">
        <v>6</v>
      </c>
      <c r="B23" s="114" t="s">
        <v>319</v>
      </c>
      <c r="C23" s="62" t="s">
        <v>308</v>
      </c>
      <c r="D23" s="63" t="s">
        <v>188</v>
      </c>
      <c r="E23" s="63"/>
      <c r="F23" s="62" t="s">
        <v>308</v>
      </c>
      <c r="G23" s="63" t="s">
        <v>188</v>
      </c>
      <c r="H23" s="63"/>
      <c r="I23" s="62" t="s">
        <v>308</v>
      </c>
      <c r="J23" s="63" t="s">
        <v>308</v>
      </c>
      <c r="K23" s="63" t="s">
        <v>308</v>
      </c>
      <c r="L23" s="62"/>
      <c r="M23" s="63"/>
      <c r="N23" s="63"/>
      <c r="O23" s="62"/>
      <c r="P23" s="63"/>
      <c r="Q23" s="63"/>
      <c r="R23" s="62"/>
      <c r="S23" s="63"/>
      <c r="T23" s="63"/>
      <c r="U23" s="62"/>
      <c r="V23" s="63"/>
      <c r="W23" s="63"/>
      <c r="X23" s="62"/>
      <c r="Y23" s="63"/>
      <c r="Z23" s="63"/>
      <c r="AA23" s="62"/>
      <c r="AB23" s="63"/>
      <c r="AC23" s="63"/>
      <c r="AD23" s="62"/>
      <c r="AE23" s="63"/>
      <c r="AF23" s="63"/>
      <c r="AG23" s="62"/>
      <c r="AH23" s="63"/>
      <c r="AI23" s="63"/>
      <c r="AJ23" s="62"/>
      <c r="AK23" s="63"/>
      <c r="AL23" s="63"/>
      <c r="AM23" s="62"/>
      <c r="AN23" s="63"/>
      <c r="AO23" s="63"/>
      <c r="AP23" s="62"/>
      <c r="AQ23" s="63"/>
      <c r="AR23" s="63"/>
      <c r="AS23" s="62"/>
      <c r="AT23" s="63"/>
      <c r="AU23" s="64"/>
      <c r="AV23" s="62"/>
      <c r="AW23" s="63"/>
      <c r="AX23" s="63"/>
      <c r="AY23" s="62"/>
      <c r="AZ23" s="63"/>
      <c r="BA23" s="63"/>
      <c r="BB23" s="62"/>
      <c r="BC23" s="63"/>
      <c r="BD23" s="64"/>
      <c r="BE23" s="65">
        <v>210</v>
      </c>
      <c r="BF23" s="65">
        <v>1</v>
      </c>
      <c r="BG23" s="65"/>
      <c r="BH23" s="66">
        <v>6</v>
      </c>
    </row>
    <row r="24" spans="1:60" ht="12">
      <c r="A24" s="60">
        <v>7</v>
      </c>
      <c r="B24" s="114" t="s">
        <v>208</v>
      </c>
      <c r="C24" s="62" t="s">
        <v>188</v>
      </c>
      <c r="D24" s="63"/>
      <c r="E24" s="63"/>
      <c r="F24" s="62" t="s">
        <v>308</v>
      </c>
      <c r="G24" s="63" t="s">
        <v>308</v>
      </c>
      <c r="H24" s="63" t="s">
        <v>308</v>
      </c>
      <c r="I24" s="62"/>
      <c r="J24" s="63"/>
      <c r="K24" s="63"/>
      <c r="L24" s="62"/>
      <c r="M24" s="63"/>
      <c r="N24" s="63"/>
      <c r="O24" s="62"/>
      <c r="P24" s="63"/>
      <c r="Q24" s="63"/>
      <c r="R24" s="62"/>
      <c r="S24" s="63"/>
      <c r="T24" s="63"/>
      <c r="U24" s="62"/>
      <c r="V24" s="63"/>
      <c r="W24" s="63"/>
      <c r="X24" s="62"/>
      <c r="Y24" s="63"/>
      <c r="Z24" s="63"/>
      <c r="AA24" s="62"/>
      <c r="AB24" s="63"/>
      <c r="AC24" s="63"/>
      <c r="AD24" s="62"/>
      <c r="AE24" s="63"/>
      <c r="AF24" s="63"/>
      <c r="AG24" s="62"/>
      <c r="AH24" s="63"/>
      <c r="AI24" s="63"/>
      <c r="AJ24" s="62"/>
      <c r="AK24" s="63"/>
      <c r="AL24" s="63"/>
      <c r="AM24" s="62"/>
      <c r="AN24" s="63"/>
      <c r="AO24" s="63"/>
      <c r="AP24" s="62"/>
      <c r="AQ24" s="63"/>
      <c r="AR24" s="63"/>
      <c r="AS24" s="62"/>
      <c r="AT24" s="63"/>
      <c r="AU24" s="64"/>
      <c r="AV24" s="62"/>
      <c r="AW24" s="63"/>
      <c r="AX24" s="63"/>
      <c r="AY24" s="62"/>
      <c r="AZ24" s="63"/>
      <c r="BA24" s="63"/>
      <c r="BB24" s="62"/>
      <c r="BC24" s="63"/>
      <c r="BD24" s="64"/>
      <c r="BE24" s="65">
        <v>200</v>
      </c>
      <c r="BF24" s="65">
        <v>0</v>
      </c>
      <c r="BG24" s="65"/>
      <c r="BH24" s="66">
        <v>7</v>
      </c>
    </row>
    <row r="25" spans="1:60" ht="12">
      <c r="A25" s="60">
        <v>8</v>
      </c>
      <c r="B25" s="114" t="s">
        <v>215</v>
      </c>
      <c r="C25" s="62" t="s">
        <v>308</v>
      </c>
      <c r="D25" s="63" t="s">
        <v>308</v>
      </c>
      <c r="E25" s="63" t="s">
        <v>188</v>
      </c>
      <c r="F25" s="62" t="s">
        <v>308</v>
      </c>
      <c r="G25" s="63" t="s">
        <v>308</v>
      </c>
      <c r="H25" s="63" t="s">
        <v>308</v>
      </c>
      <c r="I25" s="62"/>
      <c r="J25" s="63"/>
      <c r="K25" s="63"/>
      <c r="L25" s="62"/>
      <c r="M25" s="63"/>
      <c r="N25" s="63"/>
      <c r="O25" s="62"/>
      <c r="P25" s="63"/>
      <c r="Q25" s="63"/>
      <c r="R25" s="62"/>
      <c r="S25" s="63"/>
      <c r="T25" s="63"/>
      <c r="U25" s="62"/>
      <c r="V25" s="63"/>
      <c r="W25" s="63"/>
      <c r="X25" s="62"/>
      <c r="Y25" s="63"/>
      <c r="Z25" s="63"/>
      <c r="AA25" s="62"/>
      <c r="AB25" s="63"/>
      <c r="AC25" s="63"/>
      <c r="AD25" s="62"/>
      <c r="AE25" s="63"/>
      <c r="AF25" s="63"/>
      <c r="AG25" s="62"/>
      <c r="AH25" s="63"/>
      <c r="AI25" s="63"/>
      <c r="AJ25" s="62"/>
      <c r="AK25" s="63"/>
      <c r="AL25" s="63"/>
      <c r="AM25" s="62"/>
      <c r="AN25" s="63"/>
      <c r="AO25" s="63"/>
      <c r="AP25" s="62"/>
      <c r="AQ25" s="63"/>
      <c r="AR25" s="63"/>
      <c r="AS25" s="62"/>
      <c r="AT25" s="63"/>
      <c r="AU25" s="64"/>
      <c r="AV25" s="62"/>
      <c r="AW25" s="63"/>
      <c r="AX25" s="63"/>
      <c r="AY25" s="62"/>
      <c r="AZ25" s="63"/>
      <c r="BA25" s="63"/>
      <c r="BB25" s="62"/>
      <c r="BC25" s="63"/>
      <c r="BD25" s="64"/>
      <c r="BE25" s="65">
        <v>200</v>
      </c>
      <c r="BF25" s="65">
        <v>2</v>
      </c>
      <c r="BG25" s="65"/>
      <c r="BH25" s="66">
        <v>8</v>
      </c>
    </row>
    <row r="26" spans="1:60" ht="12">
      <c r="A26" s="60">
        <v>9</v>
      </c>
      <c r="B26" s="114" t="s">
        <v>250</v>
      </c>
      <c r="C26" s="62" t="s">
        <v>308</v>
      </c>
      <c r="D26" s="63" t="s">
        <v>308</v>
      </c>
      <c r="E26" s="63" t="s">
        <v>308</v>
      </c>
      <c r="F26" s="62"/>
      <c r="G26" s="63"/>
      <c r="H26" s="63"/>
      <c r="I26" s="62"/>
      <c r="J26" s="63"/>
      <c r="K26" s="63"/>
      <c r="L26" s="62"/>
      <c r="M26" s="63"/>
      <c r="N26" s="63"/>
      <c r="O26" s="62"/>
      <c r="P26" s="63"/>
      <c r="Q26" s="63"/>
      <c r="R26" s="62"/>
      <c r="S26" s="63"/>
      <c r="T26" s="63"/>
      <c r="U26" s="62"/>
      <c r="V26" s="63"/>
      <c r="W26" s="63"/>
      <c r="X26" s="62"/>
      <c r="Y26" s="63"/>
      <c r="Z26" s="63"/>
      <c r="AA26" s="62"/>
      <c r="AB26" s="63"/>
      <c r="AC26" s="63"/>
      <c r="AD26" s="62"/>
      <c r="AE26" s="63"/>
      <c r="AF26" s="63"/>
      <c r="AG26" s="62"/>
      <c r="AH26" s="63"/>
      <c r="AI26" s="63"/>
      <c r="AJ26" s="62"/>
      <c r="AK26" s="63"/>
      <c r="AL26" s="63"/>
      <c r="AM26" s="62"/>
      <c r="AN26" s="63"/>
      <c r="AO26" s="63"/>
      <c r="AP26" s="62"/>
      <c r="AQ26" s="63"/>
      <c r="AR26" s="63"/>
      <c r="AS26" s="62"/>
      <c r="AT26" s="63"/>
      <c r="AU26" s="64"/>
      <c r="AV26" s="62"/>
      <c r="AW26" s="63"/>
      <c r="AX26" s="63"/>
      <c r="AY26" s="62"/>
      <c r="AZ26" s="63"/>
      <c r="BA26" s="63"/>
      <c r="BB26" s="62"/>
      <c r="BC26" s="63"/>
      <c r="BD26" s="64"/>
      <c r="BE26" s="65">
        <v>0</v>
      </c>
      <c r="BF26" s="65"/>
      <c r="BG26" s="65"/>
      <c r="BH26" s="66">
        <v>9</v>
      </c>
    </row>
    <row r="27" spans="1:60" ht="12">
      <c r="A27" s="60">
        <v>9</v>
      </c>
      <c r="B27" s="114" t="s">
        <v>213</v>
      </c>
      <c r="C27" s="62" t="s">
        <v>308</v>
      </c>
      <c r="D27" s="63" t="s">
        <v>308</v>
      </c>
      <c r="E27" s="63" t="s">
        <v>308</v>
      </c>
      <c r="F27" s="62"/>
      <c r="G27" s="63"/>
      <c r="H27" s="63"/>
      <c r="I27" s="62"/>
      <c r="J27" s="63"/>
      <c r="K27" s="63"/>
      <c r="L27" s="62"/>
      <c r="M27" s="63"/>
      <c r="N27" s="63"/>
      <c r="O27" s="62"/>
      <c r="P27" s="63"/>
      <c r="Q27" s="63"/>
      <c r="R27" s="62"/>
      <c r="S27" s="63"/>
      <c r="T27" s="63"/>
      <c r="U27" s="62"/>
      <c r="V27" s="63"/>
      <c r="W27" s="63"/>
      <c r="X27" s="62"/>
      <c r="Y27" s="63"/>
      <c r="Z27" s="63"/>
      <c r="AA27" s="62"/>
      <c r="AB27" s="63"/>
      <c r="AC27" s="63"/>
      <c r="AD27" s="62"/>
      <c r="AE27" s="63"/>
      <c r="AF27" s="63"/>
      <c r="AG27" s="62"/>
      <c r="AH27" s="63"/>
      <c r="AI27" s="63"/>
      <c r="AJ27" s="62"/>
      <c r="AK27" s="63"/>
      <c r="AL27" s="63"/>
      <c r="AM27" s="62"/>
      <c r="AN27" s="63"/>
      <c r="AO27" s="63"/>
      <c r="AP27" s="62"/>
      <c r="AQ27" s="63"/>
      <c r="AR27" s="63"/>
      <c r="AS27" s="62"/>
      <c r="AT27" s="63"/>
      <c r="AU27" s="64"/>
      <c r="AV27" s="62"/>
      <c r="AW27" s="63"/>
      <c r="AX27" s="63"/>
      <c r="AY27" s="62"/>
      <c r="AZ27" s="63"/>
      <c r="BA27" s="63"/>
      <c r="BB27" s="62"/>
      <c r="BC27" s="63"/>
      <c r="BD27" s="64"/>
      <c r="BE27" s="65">
        <v>0</v>
      </c>
      <c r="BF27" s="65"/>
      <c r="BG27" s="65"/>
      <c r="BH27" s="66">
        <v>9</v>
      </c>
    </row>
    <row r="28" spans="1:60" ht="12">
      <c r="A28" s="60">
        <v>9</v>
      </c>
      <c r="B28" s="446" t="s">
        <v>211</v>
      </c>
      <c r="C28" s="62" t="s">
        <v>308</v>
      </c>
      <c r="D28" s="63" t="s">
        <v>308</v>
      </c>
      <c r="E28" s="63" t="s">
        <v>308</v>
      </c>
      <c r="F28" s="62"/>
      <c r="G28" s="63"/>
      <c r="H28" s="63"/>
      <c r="I28" s="62"/>
      <c r="J28" s="63"/>
      <c r="K28" s="63"/>
      <c r="L28" s="62"/>
      <c r="M28" s="63"/>
      <c r="N28" s="63"/>
      <c r="O28" s="62"/>
      <c r="P28" s="63"/>
      <c r="Q28" s="63"/>
      <c r="R28" s="62"/>
      <c r="S28" s="63"/>
      <c r="T28" s="63"/>
      <c r="U28" s="62"/>
      <c r="V28" s="63"/>
      <c r="W28" s="63"/>
      <c r="X28" s="62"/>
      <c r="Y28" s="63"/>
      <c r="Z28" s="63"/>
      <c r="AA28" s="62"/>
      <c r="AB28" s="63"/>
      <c r="AC28" s="63"/>
      <c r="AD28" s="62"/>
      <c r="AE28" s="63"/>
      <c r="AF28" s="63"/>
      <c r="AG28" s="62"/>
      <c r="AH28" s="63"/>
      <c r="AI28" s="63"/>
      <c r="AJ28" s="62"/>
      <c r="AK28" s="63"/>
      <c r="AL28" s="63"/>
      <c r="AM28" s="62"/>
      <c r="AN28" s="63"/>
      <c r="AO28" s="63"/>
      <c r="AP28" s="62"/>
      <c r="AQ28" s="63"/>
      <c r="AR28" s="63"/>
      <c r="AS28" s="62"/>
      <c r="AT28" s="63"/>
      <c r="AU28" s="64"/>
      <c r="AV28" s="62"/>
      <c r="AW28" s="63"/>
      <c r="AX28" s="63"/>
      <c r="AY28" s="62"/>
      <c r="AZ28" s="63"/>
      <c r="BA28" s="63"/>
      <c r="BB28" s="62"/>
      <c r="BC28" s="63"/>
      <c r="BD28" s="64"/>
      <c r="BE28" s="65">
        <v>0</v>
      </c>
      <c r="BF28" s="65"/>
      <c r="BG28" s="65"/>
      <c r="BH28" s="66">
        <v>9</v>
      </c>
    </row>
  </sheetData>
  <sheetProtection/>
  <mergeCells count="55">
    <mergeCell ref="R2:T2"/>
    <mergeCell ref="U2:W2"/>
    <mergeCell ref="X2:Z2"/>
    <mergeCell ref="AA2:AC2"/>
    <mergeCell ref="AV2:AX2"/>
    <mergeCell ref="AY2:BA2"/>
    <mergeCell ref="AP2:AR2"/>
    <mergeCell ref="AS2:AU2"/>
    <mergeCell ref="A1:BH1"/>
    <mergeCell ref="C2:E2"/>
    <mergeCell ref="F2:H2"/>
    <mergeCell ref="I2:K2"/>
    <mergeCell ref="L2:N2"/>
    <mergeCell ref="O2:Q2"/>
    <mergeCell ref="I13:K13"/>
    <mergeCell ref="L13:N13"/>
    <mergeCell ref="BB2:BD2"/>
    <mergeCell ref="R13:T13"/>
    <mergeCell ref="AD2:AF2"/>
    <mergeCell ref="AG2:AI2"/>
    <mergeCell ref="AJ2:AL2"/>
    <mergeCell ref="AM2:AO2"/>
    <mergeCell ref="AM13:AO13"/>
    <mergeCell ref="U13:W13"/>
    <mergeCell ref="AS13:AU13"/>
    <mergeCell ref="C17:E17"/>
    <mergeCell ref="F17:H17"/>
    <mergeCell ref="I17:K17"/>
    <mergeCell ref="L17:N17"/>
    <mergeCell ref="O17:Q17"/>
    <mergeCell ref="R17:T17"/>
    <mergeCell ref="U17:W17"/>
    <mergeCell ref="C13:E13"/>
    <mergeCell ref="F13:H13"/>
    <mergeCell ref="AD13:AF13"/>
    <mergeCell ref="AG13:AI13"/>
    <mergeCell ref="AJ13:AL13"/>
    <mergeCell ref="AP17:AR17"/>
    <mergeCell ref="O13:Q13"/>
    <mergeCell ref="AP13:AR13"/>
    <mergeCell ref="X13:Z13"/>
    <mergeCell ref="AA13:AC13"/>
    <mergeCell ref="AS17:AU17"/>
    <mergeCell ref="X17:Z17"/>
    <mergeCell ref="AA17:AC17"/>
    <mergeCell ref="AD17:AF17"/>
    <mergeCell ref="AG17:AI17"/>
    <mergeCell ref="AJ17:AL17"/>
    <mergeCell ref="AM17:AO17"/>
    <mergeCell ref="AV13:AX13"/>
    <mergeCell ref="AY13:BA13"/>
    <mergeCell ref="BB13:BD13"/>
    <mergeCell ref="AV17:AX17"/>
    <mergeCell ref="AY17:BA17"/>
    <mergeCell ref="BB17:BD17"/>
  </mergeCells>
  <conditionalFormatting sqref="C18:BD28 C3:BD12 C14:BD16">
    <cfRule type="cellIs" priority="1" dxfId="3" operator="equal" stopIfTrue="1">
      <formula>"O"</formula>
    </cfRule>
    <cfRule type="cellIs" priority="2" dxfId="3" operator="equal" stopIfTrue="1">
      <formula>"I"</formula>
    </cfRule>
    <cfRule type="cellIs" priority="3" dxfId="2" operator="equal" stopIfTrue="1">
      <formula>"x"</formula>
    </cfRule>
  </conditionalFormatting>
  <conditionalFormatting sqref="BL13">
    <cfRule type="cellIs" priority="4" dxfId="8" operator="equal" stopIfTrue="1">
      <formula>"x"</formula>
    </cfRule>
  </conditionalFormatting>
  <printOptions horizontalCentered="1" verticalCentered="1"/>
  <pageMargins left="0" right="0" top="0.39375" bottom="0" header="0" footer="0"/>
  <pageSetup fitToHeight="0" horizontalDpi="300" verticalDpi="300" orientation="landscape" paperSize="9"/>
  <headerFooter alignWithMargins="0">
    <oddHeader>&amp;R&amp;"Arial,Gras Italique"&amp;9RESULTATS 14-15/05/2011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="115" zoomScaleNormal="115" workbookViewId="0" topLeftCell="A1">
      <selection activeCell="AT20" sqref="AT20"/>
    </sheetView>
  </sheetViews>
  <sheetFormatPr defaultColWidth="9.140625" defaultRowHeight="12.75"/>
  <cols>
    <col min="1" max="1" width="2.7109375" style="70" customWidth="1"/>
    <col min="2" max="2" width="26.421875" style="71" customWidth="1"/>
    <col min="3" max="3" width="5.7109375" style="98" customWidth="1"/>
    <col min="4" max="4" width="4.28125" style="522" customWidth="1"/>
    <col min="5" max="5" width="5.7109375" style="74" customWidth="1"/>
    <col min="6" max="6" width="5.7109375" style="98" customWidth="1"/>
    <col min="7" max="7" width="4.28125" style="522" customWidth="1"/>
    <col min="8" max="8" width="5.7109375" style="74" customWidth="1"/>
    <col min="9" max="9" width="7.421875" style="75" customWidth="1"/>
    <col min="10" max="10" width="1.1484375" style="98" customWidth="1"/>
    <col min="11" max="11" width="4.7109375" style="98" customWidth="1"/>
    <col min="12" max="12" width="20.421875" style="98" customWidth="1"/>
    <col min="13" max="13" width="4.7109375" style="98" customWidth="1"/>
    <col min="14" max="14" width="20.421875" style="98" customWidth="1"/>
    <col min="15" max="15" width="2.00390625" style="444" bestFit="1" customWidth="1"/>
    <col min="16" max="253" width="11.421875" style="444" customWidth="1"/>
    <col min="254" max="16384" width="9.140625" style="444" customWidth="1"/>
  </cols>
  <sheetData>
    <row r="1" spans="1:24" s="6" customFormat="1" ht="15">
      <c r="A1" s="526" t="s">
        <v>304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8"/>
      <c r="P1" s="8"/>
      <c r="Q1" s="8"/>
      <c r="R1" s="8"/>
      <c r="S1" s="8"/>
      <c r="T1" s="8"/>
      <c r="U1" s="8"/>
      <c r="V1" s="8"/>
      <c r="W1" s="8"/>
      <c r="X1" s="8"/>
    </row>
    <row r="2" spans="1:10" s="457" customFormat="1" ht="22.5">
      <c r="A2" s="77"/>
      <c r="B2" s="77"/>
      <c r="C2" s="77"/>
      <c r="D2" s="78"/>
      <c r="E2" s="77"/>
      <c r="F2" s="77"/>
      <c r="G2" s="78"/>
      <c r="H2" s="77"/>
      <c r="I2" s="77"/>
      <c r="J2" s="77"/>
    </row>
    <row r="3" spans="1:9" s="84" customFormat="1" ht="12.75" thickBot="1">
      <c r="A3" s="41"/>
      <c r="B3" s="458" t="s">
        <v>38</v>
      </c>
      <c r="D3" s="459"/>
      <c r="E3" s="460"/>
      <c r="G3" s="459"/>
      <c r="H3" s="460"/>
      <c r="I3" s="461"/>
    </row>
    <row r="4" spans="1:10" s="457" customFormat="1" ht="12.75" thickBot="1">
      <c r="A4" s="42"/>
      <c r="B4" s="462" t="s">
        <v>305</v>
      </c>
      <c r="C4" s="45">
        <v>1</v>
      </c>
      <c r="D4" s="44" t="s">
        <v>282</v>
      </c>
      <c r="E4" s="85" t="s">
        <v>264</v>
      </c>
      <c r="F4" s="45">
        <v>2</v>
      </c>
      <c r="G4" s="44" t="s">
        <v>282</v>
      </c>
      <c r="H4" s="85" t="s">
        <v>264</v>
      </c>
      <c r="I4" s="463" t="s">
        <v>285</v>
      </c>
      <c r="J4" s="87"/>
    </row>
    <row r="5" spans="1:12" s="457" customFormat="1" ht="12.75" thickBot="1">
      <c r="A5" s="89">
        <v>1</v>
      </c>
      <c r="B5" s="464" t="s">
        <v>39</v>
      </c>
      <c r="C5" s="465">
        <v>25.5</v>
      </c>
      <c r="D5" s="466">
        <v>0</v>
      </c>
      <c r="E5" s="467">
        <f aca="true" t="shared" si="0" ref="E5:E32">C5+(D5*0.2)</f>
        <v>25.5</v>
      </c>
      <c r="F5" s="468"/>
      <c r="G5" s="469"/>
      <c r="H5" s="470">
        <f aca="true" t="shared" si="1" ref="H5:H32">F5+(G5*0.2)</f>
        <v>0</v>
      </c>
      <c r="I5" s="402">
        <f aca="true" t="shared" si="2" ref="I5:I32">MIN(E5,H5)</f>
        <v>0</v>
      </c>
      <c r="J5" s="87"/>
      <c r="L5" s="40" t="s">
        <v>286</v>
      </c>
    </row>
    <row r="6" spans="1:12" s="457" customFormat="1" ht="12">
      <c r="A6" s="89">
        <v>2</v>
      </c>
      <c r="B6" s="471" t="s">
        <v>313</v>
      </c>
      <c r="C6" s="472">
        <v>26</v>
      </c>
      <c r="D6" s="466">
        <v>0</v>
      </c>
      <c r="E6" s="467">
        <f t="shared" si="0"/>
        <v>26</v>
      </c>
      <c r="F6" s="473"/>
      <c r="G6" s="474"/>
      <c r="H6" s="475">
        <f t="shared" si="1"/>
        <v>0</v>
      </c>
      <c r="I6" s="372">
        <f t="shared" si="2"/>
        <v>0</v>
      </c>
      <c r="J6" s="87"/>
      <c r="K6" s="94">
        <v>1</v>
      </c>
      <c r="L6" s="476" t="s">
        <v>39</v>
      </c>
    </row>
    <row r="7" spans="1:12" s="457" customFormat="1" ht="12.75" thickBot="1">
      <c r="A7" s="89">
        <v>3</v>
      </c>
      <c r="B7" s="471" t="s">
        <v>221</v>
      </c>
      <c r="C7" s="472">
        <v>26.1</v>
      </c>
      <c r="D7" s="466">
        <v>0</v>
      </c>
      <c r="E7" s="467">
        <f t="shared" si="0"/>
        <v>26.1</v>
      </c>
      <c r="F7" s="473"/>
      <c r="G7" s="474"/>
      <c r="H7" s="475">
        <f t="shared" si="1"/>
        <v>0</v>
      </c>
      <c r="I7" s="372">
        <f t="shared" si="2"/>
        <v>0</v>
      </c>
      <c r="J7" s="87"/>
      <c r="K7" s="94">
        <v>4</v>
      </c>
      <c r="L7" s="359" t="s">
        <v>40</v>
      </c>
    </row>
    <row r="8" spans="1:14" s="457" customFormat="1" ht="12.75" thickBot="1">
      <c r="A8" s="89">
        <v>4</v>
      </c>
      <c r="B8" s="471" t="s">
        <v>40</v>
      </c>
      <c r="C8" s="472">
        <v>27.2</v>
      </c>
      <c r="D8" s="466">
        <v>0</v>
      </c>
      <c r="E8" s="467">
        <f t="shared" si="0"/>
        <v>27.2</v>
      </c>
      <c r="F8" s="473"/>
      <c r="G8" s="474"/>
      <c r="H8" s="475">
        <f t="shared" si="1"/>
        <v>0</v>
      </c>
      <c r="I8" s="372">
        <f t="shared" si="2"/>
        <v>0</v>
      </c>
      <c r="J8" s="87"/>
      <c r="K8" s="94"/>
      <c r="L8" s="48"/>
      <c r="N8" s="477" t="s">
        <v>288</v>
      </c>
    </row>
    <row r="9" spans="1:15" s="457" customFormat="1" ht="12">
      <c r="A9" s="89">
        <v>5</v>
      </c>
      <c r="B9" s="447" t="s">
        <v>142</v>
      </c>
      <c r="C9" s="472">
        <v>28.4</v>
      </c>
      <c r="D9" s="466">
        <v>0</v>
      </c>
      <c r="E9" s="467">
        <f t="shared" si="0"/>
        <v>28.4</v>
      </c>
      <c r="F9" s="473"/>
      <c r="G9" s="474"/>
      <c r="H9" s="475">
        <f t="shared" si="1"/>
        <v>0</v>
      </c>
      <c r="I9" s="372">
        <f t="shared" si="2"/>
        <v>0</v>
      </c>
      <c r="J9" s="87"/>
      <c r="K9" s="94">
        <v>5</v>
      </c>
      <c r="L9" s="248" t="s">
        <v>142</v>
      </c>
      <c r="N9" s="476" t="s">
        <v>40</v>
      </c>
      <c r="O9" s="457">
        <v>2</v>
      </c>
    </row>
    <row r="10" spans="1:15" s="457" customFormat="1" ht="12.75" thickBot="1">
      <c r="A10" s="89">
        <v>6</v>
      </c>
      <c r="B10" s="113" t="s">
        <v>226</v>
      </c>
      <c r="C10" s="472">
        <v>28.4</v>
      </c>
      <c r="D10" s="466">
        <v>0</v>
      </c>
      <c r="E10" s="467">
        <f t="shared" si="0"/>
        <v>28.4</v>
      </c>
      <c r="F10" s="473"/>
      <c r="G10" s="474"/>
      <c r="H10" s="475">
        <f t="shared" si="1"/>
        <v>0</v>
      </c>
      <c r="I10" s="372">
        <f t="shared" si="2"/>
        <v>0</v>
      </c>
      <c r="J10" s="87"/>
      <c r="K10" s="94">
        <v>8</v>
      </c>
      <c r="L10" s="209" t="s">
        <v>324</v>
      </c>
      <c r="N10" s="359" t="s">
        <v>39</v>
      </c>
      <c r="O10" s="457">
        <v>1</v>
      </c>
    </row>
    <row r="11" spans="1:14" s="457" customFormat="1" ht="12.75" thickBot="1">
      <c r="A11" s="89">
        <v>7</v>
      </c>
      <c r="B11" s="471" t="s">
        <v>41</v>
      </c>
      <c r="C11" s="472">
        <v>28.8</v>
      </c>
      <c r="D11" s="466">
        <v>0</v>
      </c>
      <c r="E11" s="467">
        <f t="shared" si="0"/>
        <v>28.8</v>
      </c>
      <c r="F11" s="473"/>
      <c r="G11" s="474"/>
      <c r="H11" s="475">
        <f t="shared" si="1"/>
        <v>0</v>
      </c>
      <c r="I11" s="372">
        <f t="shared" si="2"/>
        <v>0</v>
      </c>
      <c r="J11" s="87"/>
      <c r="K11" s="94">
        <v>9</v>
      </c>
      <c r="L11" s="359" t="s">
        <v>318</v>
      </c>
      <c r="N11" s="478"/>
    </row>
    <row r="12" spans="1:15" s="457" customFormat="1" ht="12">
      <c r="A12" s="89">
        <v>8</v>
      </c>
      <c r="B12" s="113" t="s">
        <v>324</v>
      </c>
      <c r="C12" s="472">
        <v>28.9</v>
      </c>
      <c r="D12" s="466">
        <v>0</v>
      </c>
      <c r="E12" s="467">
        <f t="shared" si="0"/>
        <v>28.9</v>
      </c>
      <c r="F12" s="473"/>
      <c r="G12" s="474"/>
      <c r="H12" s="475">
        <f t="shared" si="1"/>
        <v>0</v>
      </c>
      <c r="I12" s="372">
        <f t="shared" si="2"/>
        <v>0</v>
      </c>
      <c r="J12" s="87"/>
      <c r="K12" s="94"/>
      <c r="N12" s="476" t="s">
        <v>221</v>
      </c>
      <c r="O12" s="457">
        <v>3</v>
      </c>
    </row>
    <row r="13" spans="1:15" s="457" customFormat="1" ht="12.75" thickBot="1">
      <c r="A13" s="89">
        <v>9</v>
      </c>
      <c r="B13" s="471" t="s">
        <v>318</v>
      </c>
      <c r="C13" s="472">
        <v>29.3</v>
      </c>
      <c r="D13" s="466">
        <v>0</v>
      </c>
      <c r="E13" s="467">
        <f t="shared" si="0"/>
        <v>29.3</v>
      </c>
      <c r="F13" s="473"/>
      <c r="G13" s="474"/>
      <c r="H13" s="475">
        <f t="shared" si="1"/>
        <v>0</v>
      </c>
      <c r="I13" s="372">
        <f t="shared" si="2"/>
        <v>0</v>
      </c>
      <c r="J13" s="87"/>
      <c r="K13" s="94"/>
      <c r="N13" s="359" t="s">
        <v>313</v>
      </c>
      <c r="O13" s="457">
        <v>4</v>
      </c>
    </row>
    <row r="14" spans="1:11" s="457" customFormat="1" ht="12">
      <c r="A14" s="89">
        <v>10</v>
      </c>
      <c r="B14" s="471" t="s">
        <v>227</v>
      </c>
      <c r="C14" s="472">
        <v>29.5</v>
      </c>
      <c r="D14" s="466">
        <v>0</v>
      </c>
      <c r="E14" s="467">
        <f t="shared" si="0"/>
        <v>29.5</v>
      </c>
      <c r="F14" s="473"/>
      <c r="G14" s="474"/>
      <c r="H14" s="475">
        <f t="shared" si="1"/>
        <v>0</v>
      </c>
      <c r="I14" s="372">
        <f t="shared" si="2"/>
        <v>0</v>
      </c>
      <c r="J14" s="87"/>
      <c r="K14" s="94"/>
    </row>
    <row r="15" spans="1:12" s="457" customFormat="1" ht="12.75" thickBot="1">
      <c r="A15" s="89">
        <v>11</v>
      </c>
      <c r="B15" s="471" t="s">
        <v>332</v>
      </c>
      <c r="C15" s="472">
        <v>29.5</v>
      </c>
      <c r="D15" s="466">
        <v>0</v>
      </c>
      <c r="E15" s="467">
        <f t="shared" si="0"/>
        <v>29.5</v>
      </c>
      <c r="F15" s="473"/>
      <c r="G15" s="474"/>
      <c r="H15" s="475">
        <f t="shared" si="1"/>
        <v>0</v>
      </c>
      <c r="I15" s="372">
        <f t="shared" si="2"/>
        <v>0</v>
      </c>
      <c r="J15" s="87"/>
      <c r="K15" s="94"/>
      <c r="L15" s="40" t="s">
        <v>286</v>
      </c>
    </row>
    <row r="16" spans="1:12" s="457" customFormat="1" ht="12">
      <c r="A16" s="89">
        <v>12</v>
      </c>
      <c r="B16" s="447" t="s">
        <v>237</v>
      </c>
      <c r="C16" s="472">
        <v>29.7</v>
      </c>
      <c r="D16" s="466">
        <v>0</v>
      </c>
      <c r="E16" s="467">
        <f t="shared" si="0"/>
        <v>29.7</v>
      </c>
      <c r="F16" s="473"/>
      <c r="G16" s="474"/>
      <c r="H16" s="475">
        <f t="shared" si="1"/>
        <v>0</v>
      </c>
      <c r="I16" s="372">
        <f t="shared" si="2"/>
        <v>0</v>
      </c>
      <c r="J16" s="87"/>
      <c r="K16" s="94">
        <v>2</v>
      </c>
      <c r="L16" s="476" t="s">
        <v>313</v>
      </c>
    </row>
    <row r="17" spans="1:14" s="457" customFormat="1" ht="12.75" thickBot="1">
      <c r="A17" s="89">
        <v>13</v>
      </c>
      <c r="B17" s="114" t="s">
        <v>214</v>
      </c>
      <c r="C17" s="472">
        <v>30</v>
      </c>
      <c r="D17" s="466">
        <v>0</v>
      </c>
      <c r="E17" s="467">
        <f t="shared" si="0"/>
        <v>30</v>
      </c>
      <c r="F17" s="473"/>
      <c r="G17" s="474"/>
      <c r="H17" s="475">
        <f t="shared" si="1"/>
        <v>0</v>
      </c>
      <c r="I17" s="372">
        <f t="shared" si="2"/>
        <v>0</v>
      </c>
      <c r="J17" s="87"/>
      <c r="K17" s="94">
        <v>3</v>
      </c>
      <c r="L17" s="359" t="s">
        <v>221</v>
      </c>
      <c r="N17" s="49" t="s">
        <v>287</v>
      </c>
    </row>
    <row r="18" spans="1:14" s="457" customFormat="1" ht="12.75" thickBot="1">
      <c r="A18" s="89">
        <v>14</v>
      </c>
      <c r="B18" s="447" t="s">
        <v>199</v>
      </c>
      <c r="C18" s="472">
        <v>31.5</v>
      </c>
      <c r="D18" s="466">
        <v>0</v>
      </c>
      <c r="E18" s="467">
        <f t="shared" si="0"/>
        <v>31.5</v>
      </c>
      <c r="F18" s="473"/>
      <c r="G18" s="474"/>
      <c r="H18" s="475">
        <f t="shared" si="1"/>
        <v>0</v>
      </c>
      <c r="I18" s="372">
        <f t="shared" si="2"/>
        <v>0</v>
      </c>
      <c r="J18" s="87"/>
      <c r="K18" s="94"/>
      <c r="L18" s="48"/>
      <c r="N18" s="479"/>
    </row>
    <row r="19" spans="1:14" s="457" customFormat="1" ht="12">
      <c r="A19" s="89">
        <v>15</v>
      </c>
      <c r="B19" s="113" t="s">
        <v>228</v>
      </c>
      <c r="C19" s="480">
        <v>31.8</v>
      </c>
      <c r="D19" s="466">
        <v>0</v>
      </c>
      <c r="E19" s="467">
        <f t="shared" si="0"/>
        <v>31.8</v>
      </c>
      <c r="F19" s="473"/>
      <c r="G19" s="474"/>
      <c r="H19" s="475">
        <f t="shared" si="1"/>
        <v>0</v>
      </c>
      <c r="I19" s="372">
        <f t="shared" si="2"/>
        <v>0</v>
      </c>
      <c r="J19" s="87"/>
      <c r="K19" s="94">
        <v>6</v>
      </c>
      <c r="L19" s="211" t="s">
        <v>226</v>
      </c>
      <c r="N19" s="479"/>
    </row>
    <row r="20" spans="1:14" s="457" customFormat="1" ht="12.75" thickBot="1">
      <c r="A20" s="89">
        <v>16</v>
      </c>
      <c r="B20" s="481" t="s">
        <v>141</v>
      </c>
      <c r="C20" s="482">
        <v>31.9</v>
      </c>
      <c r="D20" s="466">
        <v>0</v>
      </c>
      <c r="E20" s="467">
        <f t="shared" si="0"/>
        <v>31.9</v>
      </c>
      <c r="F20" s="473"/>
      <c r="G20" s="474"/>
      <c r="H20" s="475">
        <f t="shared" si="1"/>
        <v>0</v>
      </c>
      <c r="I20" s="372">
        <f t="shared" si="2"/>
        <v>0</v>
      </c>
      <c r="J20" s="87"/>
      <c r="K20" s="94">
        <v>7</v>
      </c>
      <c r="L20" s="359" t="s">
        <v>41</v>
      </c>
      <c r="N20" s="109"/>
    </row>
    <row r="21" spans="1:19" ht="12">
      <c r="A21" s="89">
        <v>17</v>
      </c>
      <c r="B21" s="483" t="s">
        <v>327</v>
      </c>
      <c r="C21" s="482">
        <v>32</v>
      </c>
      <c r="D21" s="466">
        <v>0</v>
      </c>
      <c r="E21" s="467">
        <f t="shared" si="0"/>
        <v>32</v>
      </c>
      <c r="F21" s="473"/>
      <c r="G21" s="474"/>
      <c r="H21" s="475">
        <f t="shared" si="1"/>
        <v>0</v>
      </c>
      <c r="I21" s="372">
        <f t="shared" si="2"/>
        <v>0</v>
      </c>
      <c r="J21" s="457"/>
      <c r="K21" s="94"/>
      <c r="L21" s="457"/>
      <c r="M21" s="457"/>
      <c r="N21" s="479"/>
      <c r="O21" s="457"/>
      <c r="P21" s="457"/>
      <c r="Q21" s="457"/>
      <c r="R21" s="457"/>
      <c r="S21" s="457"/>
    </row>
    <row r="22" spans="1:14" ht="12">
      <c r="A22" s="89">
        <v>18</v>
      </c>
      <c r="B22" s="483" t="s">
        <v>229</v>
      </c>
      <c r="C22" s="482">
        <v>32.3</v>
      </c>
      <c r="D22" s="466">
        <v>0</v>
      </c>
      <c r="E22" s="467">
        <f t="shared" si="0"/>
        <v>32.3</v>
      </c>
      <c r="F22" s="473"/>
      <c r="G22" s="474"/>
      <c r="H22" s="475">
        <f t="shared" si="1"/>
        <v>0</v>
      </c>
      <c r="I22" s="372">
        <f t="shared" si="2"/>
        <v>0</v>
      </c>
      <c r="K22" s="457"/>
      <c r="L22" s="457"/>
      <c r="M22" s="457"/>
      <c r="N22" s="457"/>
    </row>
    <row r="23" spans="1:14" ht="12">
      <c r="A23" s="89">
        <v>19</v>
      </c>
      <c r="B23" s="483" t="s">
        <v>231</v>
      </c>
      <c r="C23" s="482">
        <v>32.7</v>
      </c>
      <c r="D23" s="466">
        <v>0</v>
      </c>
      <c r="E23" s="467">
        <f t="shared" si="0"/>
        <v>32.7</v>
      </c>
      <c r="F23" s="473"/>
      <c r="G23" s="474"/>
      <c r="H23" s="475">
        <f t="shared" si="1"/>
        <v>0</v>
      </c>
      <c r="I23" s="372">
        <f t="shared" si="2"/>
        <v>0</v>
      </c>
      <c r="K23" s="457"/>
      <c r="L23" s="457"/>
      <c r="M23" s="457"/>
      <c r="N23" s="457"/>
    </row>
    <row r="24" spans="1:14" ht="12">
      <c r="A24" s="89">
        <v>20</v>
      </c>
      <c r="B24" s="483" t="s">
        <v>225</v>
      </c>
      <c r="C24" s="482">
        <v>32.8</v>
      </c>
      <c r="D24" s="466">
        <v>0</v>
      </c>
      <c r="E24" s="467">
        <f t="shared" si="0"/>
        <v>32.8</v>
      </c>
      <c r="F24" s="473"/>
      <c r="G24" s="474"/>
      <c r="H24" s="475">
        <f t="shared" si="1"/>
        <v>0</v>
      </c>
      <c r="I24" s="372">
        <f t="shared" si="2"/>
        <v>0</v>
      </c>
      <c r="K24" s="457"/>
      <c r="L24" s="457"/>
      <c r="M24" s="457"/>
      <c r="N24" s="457"/>
    </row>
    <row r="25" spans="1:14" ht="12">
      <c r="A25" s="89">
        <v>21</v>
      </c>
      <c r="B25" s="483" t="s">
        <v>133</v>
      </c>
      <c r="C25" s="482">
        <v>33.8</v>
      </c>
      <c r="D25" s="466">
        <v>0</v>
      </c>
      <c r="E25" s="467">
        <f t="shared" si="0"/>
        <v>33.8</v>
      </c>
      <c r="F25" s="473"/>
      <c r="G25" s="474"/>
      <c r="H25" s="475">
        <f t="shared" si="1"/>
        <v>0</v>
      </c>
      <c r="I25" s="372">
        <f t="shared" si="2"/>
        <v>0</v>
      </c>
      <c r="K25" s="457"/>
      <c r="L25" s="457"/>
      <c r="M25" s="457"/>
      <c r="N25" s="457"/>
    </row>
    <row r="26" spans="1:14" ht="12">
      <c r="A26" s="89">
        <v>22</v>
      </c>
      <c r="B26" s="484" t="s">
        <v>236</v>
      </c>
      <c r="C26" s="482">
        <v>34.3</v>
      </c>
      <c r="D26" s="466">
        <v>0</v>
      </c>
      <c r="E26" s="467">
        <f t="shared" si="0"/>
        <v>34.3</v>
      </c>
      <c r="F26" s="473"/>
      <c r="G26" s="474"/>
      <c r="H26" s="475">
        <f t="shared" si="1"/>
        <v>0</v>
      </c>
      <c r="I26" s="372">
        <f t="shared" si="2"/>
        <v>0</v>
      </c>
      <c r="K26" s="457"/>
      <c r="L26" s="457"/>
      <c r="M26" s="457"/>
      <c r="N26" s="457"/>
    </row>
    <row r="27" spans="1:14" ht="12">
      <c r="A27" s="89">
        <v>23</v>
      </c>
      <c r="B27" s="484" t="s">
        <v>216</v>
      </c>
      <c r="C27" s="482">
        <v>35.3</v>
      </c>
      <c r="D27" s="466">
        <v>0</v>
      </c>
      <c r="E27" s="467">
        <f t="shared" si="0"/>
        <v>35.3</v>
      </c>
      <c r="F27" s="473"/>
      <c r="G27" s="474"/>
      <c r="H27" s="475">
        <f t="shared" si="1"/>
        <v>0</v>
      </c>
      <c r="I27" s="372">
        <f t="shared" si="2"/>
        <v>0</v>
      </c>
      <c r="K27" s="457"/>
      <c r="L27" s="457"/>
      <c r="M27" s="457"/>
      <c r="N27" s="457"/>
    </row>
    <row r="28" spans="1:14" ht="12">
      <c r="A28" s="89">
        <v>24</v>
      </c>
      <c r="B28" s="484" t="s">
        <v>143</v>
      </c>
      <c r="C28" s="482">
        <v>36.3</v>
      </c>
      <c r="D28" s="466">
        <v>0</v>
      </c>
      <c r="E28" s="467">
        <f t="shared" si="0"/>
        <v>36.3</v>
      </c>
      <c r="F28" s="473"/>
      <c r="G28" s="474"/>
      <c r="H28" s="475">
        <f t="shared" si="1"/>
        <v>0</v>
      </c>
      <c r="I28" s="372">
        <f t="shared" si="2"/>
        <v>0</v>
      </c>
      <c r="K28" s="457"/>
      <c r="L28" s="457"/>
      <c r="M28" s="457"/>
      <c r="N28" s="457"/>
    </row>
    <row r="29" spans="1:14" ht="12">
      <c r="A29" s="89">
        <v>25</v>
      </c>
      <c r="B29" s="484" t="s">
        <v>189</v>
      </c>
      <c r="C29" s="482">
        <v>36.8</v>
      </c>
      <c r="D29" s="466">
        <v>0</v>
      </c>
      <c r="E29" s="467">
        <f t="shared" si="0"/>
        <v>36.8</v>
      </c>
      <c r="F29" s="473"/>
      <c r="G29" s="474"/>
      <c r="H29" s="475">
        <f t="shared" si="1"/>
        <v>0</v>
      </c>
      <c r="I29" s="372">
        <f t="shared" si="2"/>
        <v>0</v>
      </c>
      <c r="K29" s="457"/>
      <c r="L29" s="457"/>
      <c r="M29" s="457"/>
      <c r="N29" s="457"/>
    </row>
    <row r="30" spans="1:14" ht="12">
      <c r="A30" s="89">
        <v>26</v>
      </c>
      <c r="B30" s="484" t="s">
        <v>232</v>
      </c>
      <c r="C30" s="482">
        <v>37.2</v>
      </c>
      <c r="D30" s="466">
        <v>0</v>
      </c>
      <c r="E30" s="467">
        <f t="shared" si="0"/>
        <v>37.2</v>
      </c>
      <c r="F30" s="473"/>
      <c r="G30" s="474"/>
      <c r="H30" s="475">
        <f t="shared" si="1"/>
        <v>0</v>
      </c>
      <c r="I30" s="372">
        <f t="shared" si="2"/>
        <v>0</v>
      </c>
      <c r="K30" s="457"/>
      <c r="L30" s="457"/>
      <c r="M30" s="457"/>
      <c r="N30" s="457"/>
    </row>
    <row r="31" spans="1:14" ht="12">
      <c r="A31" s="89">
        <v>27</v>
      </c>
      <c r="B31" s="484" t="s">
        <v>234</v>
      </c>
      <c r="C31" s="482">
        <v>37.7</v>
      </c>
      <c r="D31" s="466">
        <v>0</v>
      </c>
      <c r="E31" s="467">
        <f t="shared" si="0"/>
        <v>37.7</v>
      </c>
      <c r="F31" s="473"/>
      <c r="G31" s="474"/>
      <c r="H31" s="475">
        <f t="shared" si="1"/>
        <v>0</v>
      </c>
      <c r="I31" s="372">
        <f t="shared" si="2"/>
        <v>0</v>
      </c>
      <c r="K31" s="457"/>
      <c r="L31" s="457"/>
      <c r="M31" s="457"/>
      <c r="N31" s="457"/>
    </row>
    <row r="32" spans="1:14" ht="12.75" thickBot="1">
      <c r="A32" s="89">
        <v>28</v>
      </c>
      <c r="B32" s="485" t="s">
        <v>191</v>
      </c>
      <c r="C32" s="486">
        <v>39.5</v>
      </c>
      <c r="D32" s="487">
        <v>0</v>
      </c>
      <c r="E32" s="488">
        <f t="shared" si="0"/>
        <v>39.5</v>
      </c>
      <c r="F32" s="489"/>
      <c r="G32" s="490"/>
      <c r="H32" s="491">
        <f t="shared" si="1"/>
        <v>0</v>
      </c>
      <c r="I32" s="377">
        <f t="shared" si="2"/>
        <v>0</v>
      </c>
      <c r="K32" s="457"/>
      <c r="L32" s="457"/>
      <c r="M32" s="457"/>
      <c r="N32" s="457"/>
    </row>
    <row r="33" spans="1:14" ht="12">
      <c r="A33" s="89"/>
      <c r="B33" s="98"/>
      <c r="C33" s="46"/>
      <c r="D33" s="492"/>
      <c r="E33" s="493"/>
      <c r="F33" s="46"/>
      <c r="G33" s="492"/>
      <c r="H33" s="493"/>
      <c r="I33" s="108"/>
      <c r="K33" s="457"/>
      <c r="L33" s="457"/>
      <c r="M33" s="457"/>
      <c r="N33" s="457"/>
    </row>
    <row r="34" spans="1:14" ht="12">
      <c r="A34" s="89"/>
      <c r="B34" s="98"/>
      <c r="C34" s="46"/>
      <c r="D34" s="492"/>
      <c r="E34" s="493"/>
      <c r="F34" s="46"/>
      <c r="G34" s="492"/>
      <c r="H34" s="493"/>
      <c r="I34" s="108"/>
      <c r="K34" s="457"/>
      <c r="L34" s="457"/>
      <c r="M34" s="457"/>
      <c r="N34" s="457"/>
    </row>
    <row r="35" spans="1:14" ht="12">
      <c r="A35" s="89"/>
      <c r="B35" s="98"/>
      <c r="C35" s="46"/>
      <c r="D35" s="492"/>
      <c r="E35" s="493"/>
      <c r="F35" s="46"/>
      <c r="G35" s="492"/>
      <c r="H35" s="493"/>
      <c r="I35" s="108"/>
      <c r="K35" s="457"/>
      <c r="L35" s="457"/>
      <c r="M35" s="457"/>
      <c r="N35" s="457"/>
    </row>
    <row r="36" spans="1:14" ht="12">
      <c r="A36" s="89"/>
      <c r="B36" s="98"/>
      <c r="C36" s="46"/>
      <c r="D36" s="492"/>
      <c r="E36" s="493"/>
      <c r="F36" s="46"/>
      <c r="G36" s="492"/>
      <c r="H36" s="493"/>
      <c r="I36" s="108"/>
      <c r="K36" s="457"/>
      <c r="L36" s="457"/>
      <c r="M36" s="457"/>
      <c r="N36" s="457"/>
    </row>
    <row r="37" spans="1:14" ht="12">
      <c r="A37" s="89"/>
      <c r="B37" s="98"/>
      <c r="C37" s="46"/>
      <c r="D37" s="492"/>
      <c r="E37" s="493"/>
      <c r="F37" s="46"/>
      <c r="G37" s="492"/>
      <c r="H37" s="493"/>
      <c r="I37" s="108"/>
      <c r="K37" s="457"/>
      <c r="L37" s="457"/>
      <c r="M37" s="457"/>
      <c r="N37" s="457"/>
    </row>
    <row r="38" spans="1:14" ht="12">
      <c r="A38" s="89"/>
      <c r="B38" s="98"/>
      <c r="C38" s="46"/>
      <c r="D38" s="492"/>
      <c r="E38" s="493"/>
      <c r="F38" s="46"/>
      <c r="G38" s="492"/>
      <c r="H38" s="493"/>
      <c r="I38" s="108"/>
      <c r="K38" s="457"/>
      <c r="L38" s="457"/>
      <c r="M38" s="457"/>
      <c r="N38" s="457"/>
    </row>
    <row r="44" spans="1:9" s="84" customFormat="1" ht="12.75" thickBot="1">
      <c r="A44" s="41"/>
      <c r="B44" s="458" t="s">
        <v>42</v>
      </c>
      <c r="D44" s="459"/>
      <c r="E44" s="460"/>
      <c r="G44" s="459"/>
      <c r="H44" s="460"/>
      <c r="I44" s="461"/>
    </row>
    <row r="45" spans="1:10" s="457" customFormat="1" ht="12">
      <c r="A45" s="42"/>
      <c r="B45" s="494" t="s">
        <v>305</v>
      </c>
      <c r="C45" s="495">
        <v>1</v>
      </c>
      <c r="D45" s="496" t="s">
        <v>282</v>
      </c>
      <c r="E45" s="497" t="s">
        <v>264</v>
      </c>
      <c r="F45" s="262">
        <v>2</v>
      </c>
      <c r="G45" s="263" t="s">
        <v>282</v>
      </c>
      <c r="H45" s="264" t="s">
        <v>264</v>
      </c>
      <c r="I45" s="498" t="s">
        <v>285</v>
      </c>
      <c r="J45" s="87"/>
    </row>
    <row r="46" spans="1:12" s="457" customFormat="1" ht="12">
      <c r="A46" s="89">
        <v>1</v>
      </c>
      <c r="B46" s="484" t="s">
        <v>43</v>
      </c>
      <c r="C46" s="499">
        <v>25.1</v>
      </c>
      <c r="D46" s="466"/>
      <c r="E46" s="500">
        <v>25.1</v>
      </c>
      <c r="F46" s="501"/>
      <c r="G46" s="487"/>
      <c r="H46" s="502">
        <f aca="true" t="shared" si="3" ref="H46:H61">F46+(G46*0.2)</f>
        <v>0</v>
      </c>
      <c r="I46" s="503">
        <f aca="true" t="shared" si="4" ref="I46:I61">MIN(E46,H46)</f>
        <v>0</v>
      </c>
      <c r="J46" s="87"/>
      <c r="L46" s="40" t="s">
        <v>286</v>
      </c>
    </row>
    <row r="47" spans="1:12" s="457" customFormat="1" ht="12">
      <c r="A47" s="89">
        <v>2</v>
      </c>
      <c r="B47" s="481" t="s">
        <v>223</v>
      </c>
      <c r="C47" s="499">
        <v>29.8</v>
      </c>
      <c r="D47" s="466"/>
      <c r="E47" s="500">
        <v>29.8</v>
      </c>
      <c r="F47" s="504"/>
      <c r="G47" s="474"/>
      <c r="H47" s="502">
        <f t="shared" si="3"/>
        <v>0</v>
      </c>
      <c r="I47" s="503">
        <f t="shared" si="4"/>
        <v>0</v>
      </c>
      <c r="J47" s="87"/>
      <c r="K47" s="94">
        <v>1</v>
      </c>
      <c r="L47" s="505" t="s">
        <v>43</v>
      </c>
    </row>
    <row r="48" spans="1:12" s="457" customFormat="1" ht="12">
      <c r="A48" s="89">
        <v>3</v>
      </c>
      <c r="B48" s="483" t="s">
        <v>44</v>
      </c>
      <c r="C48" s="499">
        <v>31.4</v>
      </c>
      <c r="D48" s="466"/>
      <c r="E48" s="500">
        <v>31.4</v>
      </c>
      <c r="F48" s="504"/>
      <c r="G48" s="474"/>
      <c r="H48" s="502">
        <f t="shared" si="3"/>
        <v>0</v>
      </c>
      <c r="I48" s="503">
        <f t="shared" si="4"/>
        <v>0</v>
      </c>
      <c r="J48" s="87"/>
      <c r="K48" s="94">
        <v>4</v>
      </c>
      <c r="L48" s="506" t="s">
        <v>230</v>
      </c>
    </row>
    <row r="49" spans="1:14" s="457" customFormat="1" ht="12">
      <c r="A49" s="89">
        <v>4</v>
      </c>
      <c r="B49" s="483" t="s">
        <v>230</v>
      </c>
      <c r="C49" s="499">
        <v>31.8</v>
      </c>
      <c r="D49" s="466"/>
      <c r="E49" s="500">
        <v>31.8</v>
      </c>
      <c r="F49" s="504"/>
      <c r="G49" s="474"/>
      <c r="H49" s="502">
        <f t="shared" si="3"/>
        <v>0</v>
      </c>
      <c r="I49" s="503">
        <f t="shared" si="4"/>
        <v>0</v>
      </c>
      <c r="J49" s="87"/>
      <c r="K49" s="94"/>
      <c r="L49" s="48"/>
      <c r="N49" s="477" t="s">
        <v>288</v>
      </c>
    </row>
    <row r="50" spans="1:15" s="457" customFormat="1" ht="12">
      <c r="A50" s="89">
        <v>5</v>
      </c>
      <c r="B50" s="483" t="s">
        <v>322</v>
      </c>
      <c r="C50" s="499">
        <v>32</v>
      </c>
      <c r="D50" s="466"/>
      <c r="E50" s="500">
        <v>32</v>
      </c>
      <c r="F50" s="504"/>
      <c r="G50" s="474"/>
      <c r="H50" s="502">
        <f t="shared" si="3"/>
        <v>0</v>
      </c>
      <c r="I50" s="503">
        <f t="shared" si="4"/>
        <v>0</v>
      </c>
      <c r="J50" s="87"/>
      <c r="K50" s="94">
        <v>5</v>
      </c>
      <c r="L50" s="506" t="s">
        <v>322</v>
      </c>
      <c r="N50" s="505" t="s">
        <v>43</v>
      </c>
      <c r="O50" s="94">
        <v>1</v>
      </c>
    </row>
    <row r="51" spans="1:15" s="457" customFormat="1" ht="12">
      <c r="A51" s="89">
        <v>6</v>
      </c>
      <c r="B51" s="484" t="s">
        <v>309</v>
      </c>
      <c r="C51" s="499">
        <v>32.03</v>
      </c>
      <c r="D51" s="466"/>
      <c r="E51" s="500">
        <v>32.03</v>
      </c>
      <c r="F51" s="504"/>
      <c r="G51" s="474"/>
      <c r="H51" s="502">
        <f t="shared" si="3"/>
        <v>0</v>
      </c>
      <c r="I51" s="503">
        <f t="shared" si="4"/>
        <v>0</v>
      </c>
      <c r="J51" s="87"/>
      <c r="K51" s="94">
        <v>8</v>
      </c>
      <c r="L51" s="505" t="s">
        <v>206</v>
      </c>
      <c r="N51" s="505" t="s">
        <v>206</v>
      </c>
      <c r="O51" s="94">
        <v>2</v>
      </c>
    </row>
    <row r="52" spans="1:15" s="457" customFormat="1" ht="12">
      <c r="A52" s="89">
        <v>7</v>
      </c>
      <c r="B52" s="484" t="s">
        <v>329</v>
      </c>
      <c r="C52" s="499">
        <v>32.44</v>
      </c>
      <c r="D52" s="466"/>
      <c r="E52" s="500">
        <v>32.44</v>
      </c>
      <c r="F52" s="504"/>
      <c r="G52" s="474"/>
      <c r="H52" s="502">
        <f t="shared" si="3"/>
        <v>0</v>
      </c>
      <c r="I52" s="503">
        <f t="shared" si="4"/>
        <v>0</v>
      </c>
      <c r="J52" s="87"/>
      <c r="K52" s="94"/>
      <c r="L52" s="38"/>
      <c r="N52" s="478"/>
      <c r="O52" s="94"/>
    </row>
    <row r="53" spans="1:15" s="457" customFormat="1" ht="12">
      <c r="A53" s="89">
        <v>8</v>
      </c>
      <c r="B53" s="484" t="s">
        <v>206</v>
      </c>
      <c r="C53" s="499">
        <v>34.1</v>
      </c>
      <c r="D53" s="466"/>
      <c r="E53" s="500">
        <v>34.1</v>
      </c>
      <c r="F53" s="504"/>
      <c r="G53" s="474"/>
      <c r="H53" s="502">
        <f t="shared" si="3"/>
        <v>0</v>
      </c>
      <c r="I53" s="503">
        <f t="shared" si="4"/>
        <v>0</v>
      </c>
      <c r="J53" s="87"/>
      <c r="K53" s="94"/>
      <c r="N53" s="507" t="s">
        <v>223</v>
      </c>
      <c r="O53" s="94">
        <v>3</v>
      </c>
    </row>
    <row r="54" spans="1:15" s="457" customFormat="1" ht="12">
      <c r="A54" s="89">
        <v>9</v>
      </c>
      <c r="B54" s="483" t="s">
        <v>325</v>
      </c>
      <c r="C54" s="499">
        <v>34.6</v>
      </c>
      <c r="D54" s="466"/>
      <c r="E54" s="500">
        <v>34.6</v>
      </c>
      <c r="F54" s="504"/>
      <c r="G54" s="474"/>
      <c r="H54" s="502">
        <f t="shared" si="3"/>
        <v>0</v>
      </c>
      <c r="I54" s="503">
        <f t="shared" si="4"/>
        <v>0</v>
      </c>
      <c r="J54" s="87"/>
      <c r="K54" s="94"/>
      <c r="N54" s="505" t="s">
        <v>329</v>
      </c>
      <c r="O54" s="94">
        <v>4</v>
      </c>
    </row>
    <row r="55" spans="1:11" s="457" customFormat="1" ht="12">
      <c r="A55" s="89">
        <v>10</v>
      </c>
      <c r="B55" s="483" t="s">
        <v>134</v>
      </c>
      <c r="C55" s="499">
        <v>34.8</v>
      </c>
      <c r="D55" s="466"/>
      <c r="E55" s="500">
        <v>34.8</v>
      </c>
      <c r="F55" s="504"/>
      <c r="G55" s="474"/>
      <c r="H55" s="502">
        <f t="shared" si="3"/>
        <v>0</v>
      </c>
      <c r="I55" s="503">
        <f t="shared" si="4"/>
        <v>0</v>
      </c>
      <c r="J55" s="87"/>
      <c r="K55" s="94"/>
    </row>
    <row r="56" spans="1:12" s="457" customFormat="1" ht="12">
      <c r="A56" s="89">
        <v>11</v>
      </c>
      <c r="B56" s="484" t="s">
        <v>193</v>
      </c>
      <c r="C56" s="499">
        <v>35.4</v>
      </c>
      <c r="D56" s="466"/>
      <c r="E56" s="500">
        <v>35.4</v>
      </c>
      <c r="F56" s="504"/>
      <c r="G56" s="474"/>
      <c r="H56" s="502">
        <f t="shared" si="3"/>
        <v>0</v>
      </c>
      <c r="I56" s="503">
        <f t="shared" si="4"/>
        <v>0</v>
      </c>
      <c r="J56" s="87"/>
      <c r="K56" s="94"/>
      <c r="L56" s="40" t="s">
        <v>286</v>
      </c>
    </row>
    <row r="57" spans="1:12" s="457" customFormat="1" ht="12">
      <c r="A57" s="89">
        <v>12</v>
      </c>
      <c r="B57" s="481" t="s">
        <v>135</v>
      </c>
      <c r="C57" s="499">
        <v>37.1</v>
      </c>
      <c r="D57" s="466"/>
      <c r="E57" s="500">
        <v>37.1</v>
      </c>
      <c r="F57" s="504"/>
      <c r="G57" s="474"/>
      <c r="H57" s="502">
        <f t="shared" si="3"/>
        <v>0</v>
      </c>
      <c r="I57" s="503">
        <f t="shared" si="4"/>
        <v>0</v>
      </c>
      <c r="J57" s="87"/>
      <c r="K57" s="94">
        <v>2</v>
      </c>
      <c r="L57" s="507" t="s">
        <v>223</v>
      </c>
    </row>
    <row r="58" spans="1:14" s="457" customFormat="1" ht="12.75" thickBot="1">
      <c r="A58" s="89">
        <v>13</v>
      </c>
      <c r="B58" s="484" t="s">
        <v>192</v>
      </c>
      <c r="C58" s="499">
        <v>39.1</v>
      </c>
      <c r="D58" s="466"/>
      <c r="E58" s="500">
        <v>39.1</v>
      </c>
      <c r="F58" s="504"/>
      <c r="G58" s="474"/>
      <c r="H58" s="502">
        <f t="shared" si="3"/>
        <v>0</v>
      </c>
      <c r="I58" s="503">
        <f t="shared" si="4"/>
        <v>0</v>
      </c>
      <c r="J58" s="87"/>
      <c r="K58" s="94">
        <v>3</v>
      </c>
      <c r="L58" s="506" t="s">
        <v>44</v>
      </c>
      <c r="N58" s="49" t="s">
        <v>287</v>
      </c>
    </row>
    <row r="59" spans="1:14" s="457" customFormat="1" ht="12">
      <c r="A59" s="89">
        <v>14</v>
      </c>
      <c r="B59" s="484" t="s">
        <v>207</v>
      </c>
      <c r="C59" s="499">
        <v>44.8</v>
      </c>
      <c r="D59" s="466"/>
      <c r="E59" s="500">
        <v>44.8</v>
      </c>
      <c r="F59" s="504"/>
      <c r="G59" s="474"/>
      <c r="H59" s="502">
        <f t="shared" si="3"/>
        <v>0</v>
      </c>
      <c r="I59" s="503">
        <f t="shared" si="4"/>
        <v>0</v>
      </c>
      <c r="J59" s="87"/>
      <c r="K59" s="94"/>
      <c r="L59" s="48"/>
      <c r="N59" s="479"/>
    </row>
    <row r="60" spans="1:14" s="457" customFormat="1" ht="12">
      <c r="A60" s="89">
        <v>15</v>
      </c>
      <c r="B60" s="481"/>
      <c r="C60" s="499"/>
      <c r="D60" s="466"/>
      <c r="E60" s="500"/>
      <c r="F60" s="504"/>
      <c r="G60" s="474"/>
      <c r="H60" s="502">
        <f t="shared" si="3"/>
        <v>0</v>
      </c>
      <c r="I60" s="503">
        <f t="shared" si="4"/>
        <v>0</v>
      </c>
      <c r="J60" s="87"/>
      <c r="K60" s="94">
        <v>6</v>
      </c>
      <c r="L60" s="505" t="s">
        <v>309</v>
      </c>
      <c r="N60" s="479"/>
    </row>
    <row r="61" spans="1:14" s="457" customFormat="1" ht="12.75" thickBot="1">
      <c r="A61" s="89">
        <v>16</v>
      </c>
      <c r="B61" s="508"/>
      <c r="C61" s="509"/>
      <c r="D61" s="510"/>
      <c r="E61" s="511"/>
      <c r="F61" s="512"/>
      <c r="G61" s="490"/>
      <c r="H61" s="513">
        <f t="shared" si="3"/>
        <v>0</v>
      </c>
      <c r="I61" s="514">
        <f t="shared" si="4"/>
        <v>0</v>
      </c>
      <c r="J61" s="87"/>
      <c r="K61" s="94">
        <v>7</v>
      </c>
      <c r="L61" s="505" t="s">
        <v>329</v>
      </c>
      <c r="N61" s="109"/>
    </row>
    <row r="62" spans="1:14" ht="15">
      <c r="A62" s="89"/>
      <c r="B62" s="7"/>
      <c r="C62" s="7"/>
      <c r="D62" s="7"/>
      <c r="E62" s="7"/>
      <c r="F62" s="7"/>
      <c r="G62" s="7"/>
      <c r="H62" s="7"/>
      <c r="I62" s="7"/>
      <c r="J62" s="457"/>
      <c r="K62" s="457"/>
      <c r="L62" s="457"/>
      <c r="M62" s="457"/>
      <c r="N62" s="457"/>
    </row>
    <row r="63" spans="1:14" ht="12" customHeight="1">
      <c r="A63" s="48"/>
      <c r="B63" s="77"/>
      <c r="C63" s="77"/>
      <c r="D63" s="78"/>
      <c r="E63" s="77"/>
      <c r="F63" s="77"/>
      <c r="G63" s="78"/>
      <c r="H63" s="77"/>
      <c r="I63" s="77"/>
      <c r="J63" s="457"/>
      <c r="K63" s="457"/>
      <c r="L63" s="457"/>
      <c r="M63" s="457"/>
      <c r="N63" s="457"/>
    </row>
    <row r="64" spans="1:14" ht="12.75" thickBot="1">
      <c r="A64" s="48"/>
      <c r="B64" s="458" t="s">
        <v>306</v>
      </c>
      <c r="C64" s="84"/>
      <c r="D64" s="459"/>
      <c r="E64" s="460"/>
      <c r="F64" s="84"/>
      <c r="G64" s="459"/>
      <c r="H64" s="460"/>
      <c r="I64" s="461"/>
      <c r="J64" s="457"/>
      <c r="K64" s="457"/>
      <c r="L64" s="457"/>
      <c r="M64" s="457"/>
      <c r="N64" s="457"/>
    </row>
    <row r="65" spans="1:14" ht="12">
      <c r="A65" s="48"/>
      <c r="B65" s="43" t="s">
        <v>305</v>
      </c>
      <c r="C65" s="45">
        <v>1</v>
      </c>
      <c r="D65" s="44" t="s">
        <v>282</v>
      </c>
      <c r="E65" s="85" t="s">
        <v>264</v>
      </c>
      <c r="F65" s="45">
        <v>2</v>
      </c>
      <c r="G65" s="44" t="s">
        <v>282</v>
      </c>
      <c r="H65" s="85" t="s">
        <v>264</v>
      </c>
      <c r="I65" s="86" t="s">
        <v>285</v>
      </c>
      <c r="J65" s="457"/>
      <c r="K65" s="457"/>
      <c r="L65" s="457"/>
      <c r="M65" s="457"/>
      <c r="N65" s="457"/>
    </row>
    <row r="66" spans="1:24" s="6" customFormat="1" ht="15">
      <c r="A66" s="89">
        <v>1</v>
      </c>
      <c r="B66" s="515" t="s">
        <v>320</v>
      </c>
      <c r="C66" s="516">
        <v>22.22</v>
      </c>
      <c r="D66" s="474"/>
      <c r="E66" s="475">
        <f aca="true" t="shared" si="5" ref="E66:E87">C66+(D66*0.2)</f>
        <v>22.22</v>
      </c>
      <c r="F66" s="516"/>
      <c r="G66" s="474"/>
      <c r="H66" s="475">
        <f aca="true" t="shared" si="6" ref="H66:H87">F66+(G66*0.2)</f>
        <v>0</v>
      </c>
      <c r="I66" s="93">
        <f aca="true" t="shared" si="7" ref="I66:I77">MIN(E66,H66)</f>
        <v>0</v>
      </c>
      <c r="J66" s="7"/>
      <c r="K66" s="7"/>
      <c r="L66" s="7"/>
      <c r="M66" s="7"/>
      <c r="N66" s="7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10" s="457" customFormat="1" ht="15" customHeight="1">
      <c r="A67" s="89">
        <v>2</v>
      </c>
      <c r="B67" s="515" t="s">
        <v>45</v>
      </c>
      <c r="C67" s="516">
        <v>22.41</v>
      </c>
      <c r="D67" s="474"/>
      <c r="E67" s="475">
        <f t="shared" si="5"/>
        <v>22.41</v>
      </c>
      <c r="F67" s="516"/>
      <c r="G67" s="474"/>
      <c r="H67" s="475">
        <f t="shared" si="6"/>
        <v>0</v>
      </c>
      <c r="I67" s="93">
        <f t="shared" si="7"/>
        <v>0</v>
      </c>
      <c r="J67" s="77"/>
    </row>
    <row r="68" spans="1:9" s="84" customFormat="1" ht="12">
      <c r="A68" s="89">
        <v>3</v>
      </c>
      <c r="B68" s="517" t="s">
        <v>197</v>
      </c>
      <c r="C68" s="516">
        <v>22.7</v>
      </c>
      <c r="D68" s="474"/>
      <c r="E68" s="475">
        <f t="shared" si="5"/>
        <v>22.7</v>
      </c>
      <c r="F68" s="516"/>
      <c r="G68" s="474"/>
      <c r="H68" s="475">
        <f t="shared" si="6"/>
        <v>0</v>
      </c>
      <c r="I68" s="93">
        <f t="shared" si="7"/>
        <v>0</v>
      </c>
    </row>
    <row r="69" spans="1:10" s="457" customFormat="1" ht="12">
      <c r="A69" s="89">
        <v>4</v>
      </c>
      <c r="B69" s="517" t="s">
        <v>187</v>
      </c>
      <c r="C69" s="516">
        <v>23.1</v>
      </c>
      <c r="D69" s="474"/>
      <c r="E69" s="475">
        <f t="shared" si="5"/>
        <v>23.1</v>
      </c>
      <c r="F69" s="516"/>
      <c r="G69" s="474"/>
      <c r="H69" s="475">
        <f t="shared" si="6"/>
        <v>0</v>
      </c>
      <c r="I69" s="93">
        <f t="shared" si="7"/>
        <v>0</v>
      </c>
      <c r="J69" s="87"/>
    </row>
    <row r="70" spans="1:12" s="457" customFormat="1" ht="12">
      <c r="A70" s="89">
        <v>5</v>
      </c>
      <c r="B70" s="517" t="s">
        <v>330</v>
      </c>
      <c r="C70" s="518">
        <v>23.2</v>
      </c>
      <c r="D70" s="487"/>
      <c r="E70" s="475">
        <f t="shared" si="5"/>
        <v>23.2</v>
      </c>
      <c r="F70" s="518"/>
      <c r="G70" s="487"/>
      <c r="H70" s="475">
        <f t="shared" si="6"/>
        <v>0</v>
      </c>
      <c r="I70" s="93">
        <f t="shared" si="7"/>
        <v>0</v>
      </c>
      <c r="J70" s="87"/>
      <c r="L70" s="40" t="s">
        <v>286</v>
      </c>
    </row>
    <row r="71" spans="1:12" s="457" customFormat="1" ht="12">
      <c r="A71" s="89">
        <v>6</v>
      </c>
      <c r="B71" s="517" t="s">
        <v>319</v>
      </c>
      <c r="C71" s="516">
        <v>23.4</v>
      </c>
      <c r="D71" s="474"/>
      <c r="E71" s="475">
        <f t="shared" si="5"/>
        <v>23.4</v>
      </c>
      <c r="F71" s="516"/>
      <c r="G71" s="474"/>
      <c r="H71" s="475">
        <f t="shared" si="6"/>
        <v>0</v>
      </c>
      <c r="I71" s="93">
        <f t="shared" si="7"/>
        <v>0</v>
      </c>
      <c r="J71" s="87"/>
      <c r="K71" s="94">
        <v>1</v>
      </c>
      <c r="L71" s="47" t="s">
        <v>320</v>
      </c>
    </row>
    <row r="72" spans="1:12" s="457" customFormat="1" ht="12">
      <c r="A72" s="89">
        <v>7</v>
      </c>
      <c r="B72" s="519" t="s">
        <v>241</v>
      </c>
      <c r="C72" s="516">
        <v>23.4</v>
      </c>
      <c r="D72" s="474"/>
      <c r="E72" s="475">
        <f t="shared" si="5"/>
        <v>23.4</v>
      </c>
      <c r="F72" s="516"/>
      <c r="G72" s="474"/>
      <c r="H72" s="475">
        <f t="shared" si="6"/>
        <v>0</v>
      </c>
      <c r="I72" s="93">
        <f t="shared" si="7"/>
        <v>0</v>
      </c>
      <c r="J72" s="87"/>
      <c r="K72" s="94">
        <v>4</v>
      </c>
      <c r="L72" s="210" t="s">
        <v>187</v>
      </c>
    </row>
    <row r="73" spans="1:14" s="457" customFormat="1" ht="12.75" thickBot="1">
      <c r="A73" s="89">
        <v>8</v>
      </c>
      <c r="B73" s="517" t="s">
        <v>242</v>
      </c>
      <c r="C73" s="516">
        <v>24.94</v>
      </c>
      <c r="D73" s="474"/>
      <c r="E73" s="475">
        <f t="shared" si="5"/>
        <v>24.94</v>
      </c>
      <c r="F73" s="516"/>
      <c r="G73" s="474"/>
      <c r="H73" s="475">
        <f t="shared" si="6"/>
        <v>0</v>
      </c>
      <c r="I73" s="93">
        <f t="shared" si="7"/>
        <v>0</v>
      </c>
      <c r="J73" s="87"/>
      <c r="K73" s="94"/>
      <c r="L73" s="48"/>
      <c r="N73" s="50" t="s">
        <v>288</v>
      </c>
    </row>
    <row r="74" spans="1:15" s="457" customFormat="1" ht="12">
      <c r="A74" s="89">
        <v>9</v>
      </c>
      <c r="B74" s="517" t="s">
        <v>198</v>
      </c>
      <c r="C74" s="516">
        <v>24.97</v>
      </c>
      <c r="D74" s="474"/>
      <c r="E74" s="475">
        <f t="shared" si="5"/>
        <v>24.97</v>
      </c>
      <c r="F74" s="516"/>
      <c r="G74" s="474"/>
      <c r="H74" s="475">
        <f t="shared" si="6"/>
        <v>0</v>
      </c>
      <c r="I74" s="93">
        <f t="shared" si="7"/>
        <v>0</v>
      </c>
      <c r="J74" s="87"/>
      <c r="K74" s="94">
        <v>5</v>
      </c>
      <c r="L74" s="210" t="s">
        <v>330</v>
      </c>
      <c r="N74" s="47" t="s">
        <v>320</v>
      </c>
      <c r="O74" s="457">
        <v>1</v>
      </c>
    </row>
    <row r="75" spans="1:15" s="457" customFormat="1" ht="12">
      <c r="A75" s="89">
        <v>10</v>
      </c>
      <c r="B75" s="515" t="s">
        <v>46</v>
      </c>
      <c r="C75" s="516">
        <v>25.3</v>
      </c>
      <c r="D75" s="474"/>
      <c r="E75" s="475">
        <f t="shared" si="5"/>
        <v>25.3</v>
      </c>
      <c r="F75" s="516"/>
      <c r="G75" s="474"/>
      <c r="H75" s="475">
        <f t="shared" si="6"/>
        <v>0</v>
      </c>
      <c r="I75" s="93">
        <f t="shared" si="7"/>
        <v>0</v>
      </c>
      <c r="J75" s="87"/>
      <c r="K75" s="94">
        <v>8</v>
      </c>
      <c r="L75" s="210" t="s">
        <v>242</v>
      </c>
      <c r="N75" s="210" t="s">
        <v>330</v>
      </c>
      <c r="O75" s="457">
        <v>4</v>
      </c>
    </row>
    <row r="76" spans="1:14" s="457" customFormat="1" ht="12">
      <c r="A76" s="89">
        <v>11</v>
      </c>
      <c r="B76" s="517" t="s">
        <v>196</v>
      </c>
      <c r="C76" s="516">
        <v>25.4</v>
      </c>
      <c r="D76" s="474"/>
      <c r="E76" s="475">
        <f t="shared" si="5"/>
        <v>25.4</v>
      </c>
      <c r="F76" s="516"/>
      <c r="G76" s="474"/>
      <c r="H76" s="475">
        <f t="shared" si="6"/>
        <v>0</v>
      </c>
      <c r="I76" s="93">
        <f t="shared" si="7"/>
        <v>0</v>
      </c>
      <c r="J76" s="87"/>
      <c r="K76" s="94"/>
      <c r="N76" s="478"/>
    </row>
    <row r="77" spans="1:15" s="457" customFormat="1" ht="12">
      <c r="A77" s="89">
        <v>12</v>
      </c>
      <c r="B77" s="519" t="s">
        <v>145</v>
      </c>
      <c r="C77" s="516">
        <v>25.5</v>
      </c>
      <c r="D77" s="474"/>
      <c r="E77" s="475">
        <f t="shared" si="5"/>
        <v>25.5</v>
      </c>
      <c r="F77" s="516"/>
      <c r="G77" s="474"/>
      <c r="H77" s="475">
        <f t="shared" si="6"/>
        <v>0</v>
      </c>
      <c r="I77" s="93">
        <f t="shared" si="7"/>
        <v>0</v>
      </c>
      <c r="J77" s="87"/>
      <c r="K77" s="94"/>
      <c r="N77" s="47" t="s">
        <v>45</v>
      </c>
      <c r="O77" s="457">
        <v>2</v>
      </c>
    </row>
    <row r="78" spans="1:15" s="457" customFormat="1" ht="12">
      <c r="A78" s="89">
        <v>13</v>
      </c>
      <c r="B78" s="519" t="s">
        <v>146</v>
      </c>
      <c r="C78" s="516">
        <v>25.6</v>
      </c>
      <c r="D78" s="474"/>
      <c r="E78" s="475">
        <f t="shared" si="5"/>
        <v>25.6</v>
      </c>
      <c r="F78" s="516"/>
      <c r="G78" s="474"/>
      <c r="H78" s="475">
        <f t="shared" si="6"/>
        <v>0</v>
      </c>
      <c r="I78" s="93">
        <f aca="true" t="shared" si="8" ref="I78:I85">MIN(E77,H78)</f>
        <v>0</v>
      </c>
      <c r="J78" s="87"/>
      <c r="K78" s="94"/>
      <c r="N78" s="520" t="s">
        <v>241</v>
      </c>
      <c r="O78" s="457">
        <v>3</v>
      </c>
    </row>
    <row r="79" spans="1:11" s="457" customFormat="1" ht="12">
      <c r="A79" s="89">
        <v>14</v>
      </c>
      <c r="B79" s="517" t="s">
        <v>212</v>
      </c>
      <c r="C79" s="516">
        <v>25.7</v>
      </c>
      <c r="D79" s="474"/>
      <c r="E79" s="475">
        <f t="shared" si="5"/>
        <v>25.7</v>
      </c>
      <c r="F79" s="516"/>
      <c r="G79" s="474"/>
      <c r="H79" s="475">
        <f t="shared" si="6"/>
        <v>0</v>
      </c>
      <c r="I79" s="93">
        <f t="shared" si="8"/>
        <v>0</v>
      </c>
      <c r="J79" s="87"/>
      <c r="K79" s="94"/>
    </row>
    <row r="80" spans="1:12" s="457" customFormat="1" ht="12">
      <c r="A80" s="89">
        <v>15</v>
      </c>
      <c r="B80" s="521" t="s">
        <v>323</v>
      </c>
      <c r="C80" s="516">
        <v>26.2</v>
      </c>
      <c r="D80" s="474"/>
      <c r="E80" s="475">
        <f t="shared" si="5"/>
        <v>26.2</v>
      </c>
      <c r="F80" s="516"/>
      <c r="G80" s="474"/>
      <c r="H80" s="475">
        <f t="shared" si="6"/>
        <v>0</v>
      </c>
      <c r="I80" s="93">
        <f t="shared" si="8"/>
        <v>0</v>
      </c>
      <c r="J80" s="87"/>
      <c r="K80" s="94"/>
      <c r="L80" s="40" t="s">
        <v>286</v>
      </c>
    </row>
    <row r="81" spans="1:12" s="457" customFormat="1" ht="12">
      <c r="A81" s="89">
        <v>16</v>
      </c>
      <c r="B81" s="517" t="s">
        <v>208</v>
      </c>
      <c r="C81" s="516">
        <v>26.31</v>
      </c>
      <c r="D81" s="474"/>
      <c r="E81" s="475">
        <f t="shared" si="5"/>
        <v>26.31</v>
      </c>
      <c r="F81" s="516"/>
      <c r="G81" s="474"/>
      <c r="H81" s="475">
        <f t="shared" si="6"/>
        <v>0</v>
      </c>
      <c r="I81" s="93">
        <f t="shared" si="8"/>
        <v>0</v>
      </c>
      <c r="J81" s="87"/>
      <c r="K81" s="94">
        <v>2</v>
      </c>
      <c r="L81" s="47" t="s">
        <v>45</v>
      </c>
    </row>
    <row r="82" spans="1:14" s="457" customFormat="1" ht="12.75" thickBot="1">
      <c r="A82" s="89">
        <v>17</v>
      </c>
      <c r="B82" s="517" t="s">
        <v>213</v>
      </c>
      <c r="C82" s="516">
        <v>28</v>
      </c>
      <c r="D82" s="474"/>
      <c r="E82" s="475">
        <f t="shared" si="5"/>
        <v>28</v>
      </c>
      <c r="F82" s="516"/>
      <c r="G82" s="474"/>
      <c r="H82" s="475">
        <f t="shared" si="6"/>
        <v>0</v>
      </c>
      <c r="I82" s="93">
        <f t="shared" si="8"/>
        <v>0</v>
      </c>
      <c r="J82" s="87"/>
      <c r="K82" s="94">
        <v>3</v>
      </c>
      <c r="L82" s="210" t="s">
        <v>197</v>
      </c>
      <c r="N82" s="49" t="s">
        <v>287</v>
      </c>
    </row>
    <row r="83" spans="1:15" s="457" customFormat="1" ht="12">
      <c r="A83" s="89">
        <v>18</v>
      </c>
      <c r="B83" s="517" t="s">
        <v>317</v>
      </c>
      <c r="C83" s="516">
        <v>28.1</v>
      </c>
      <c r="D83" s="474"/>
      <c r="E83" s="475">
        <f t="shared" si="5"/>
        <v>28.1</v>
      </c>
      <c r="F83" s="516"/>
      <c r="G83" s="474"/>
      <c r="H83" s="475">
        <f t="shared" si="6"/>
        <v>0</v>
      </c>
      <c r="I83" s="93">
        <f t="shared" si="8"/>
        <v>0</v>
      </c>
      <c r="J83" s="87"/>
      <c r="K83" s="94"/>
      <c r="L83" s="48"/>
      <c r="N83" s="210" t="s">
        <v>187</v>
      </c>
      <c r="O83" s="457">
        <v>6</v>
      </c>
    </row>
    <row r="84" spans="1:15" s="457" customFormat="1" ht="12">
      <c r="A84" s="89">
        <v>19</v>
      </c>
      <c r="B84" s="517" t="s">
        <v>211</v>
      </c>
      <c r="C84" s="516">
        <v>28.42</v>
      </c>
      <c r="D84" s="474"/>
      <c r="E84" s="475">
        <f t="shared" si="5"/>
        <v>28.42</v>
      </c>
      <c r="F84" s="516"/>
      <c r="G84" s="474"/>
      <c r="H84" s="475">
        <f t="shared" si="6"/>
        <v>0</v>
      </c>
      <c r="I84" s="93">
        <f t="shared" si="8"/>
        <v>0</v>
      </c>
      <c r="J84" s="87"/>
      <c r="K84" s="94">
        <v>6</v>
      </c>
      <c r="L84" s="210" t="s">
        <v>319</v>
      </c>
      <c r="N84" s="210" t="s">
        <v>242</v>
      </c>
      <c r="O84" s="457">
        <v>7</v>
      </c>
    </row>
    <row r="85" spans="1:14" s="457" customFormat="1" ht="12">
      <c r="A85" s="89">
        <v>20</v>
      </c>
      <c r="B85" s="517" t="s">
        <v>194</v>
      </c>
      <c r="C85" s="516">
        <v>31.41</v>
      </c>
      <c r="D85" s="474"/>
      <c r="E85" s="475">
        <f t="shared" si="5"/>
        <v>31.41</v>
      </c>
      <c r="F85" s="516"/>
      <c r="G85" s="474"/>
      <c r="H85" s="475">
        <f t="shared" si="6"/>
        <v>0</v>
      </c>
      <c r="I85" s="93">
        <f t="shared" si="8"/>
        <v>0</v>
      </c>
      <c r="J85" s="87"/>
      <c r="K85" s="94">
        <v>7</v>
      </c>
      <c r="L85" s="520" t="s">
        <v>241</v>
      </c>
      <c r="N85" s="478"/>
    </row>
    <row r="86" spans="1:19" ht="12">
      <c r="A86" s="89">
        <v>21</v>
      </c>
      <c r="B86" s="113"/>
      <c r="C86" s="516">
        <v>31.4</v>
      </c>
      <c r="D86" s="474"/>
      <c r="E86" s="475">
        <f t="shared" si="5"/>
        <v>31.4</v>
      </c>
      <c r="F86" s="516"/>
      <c r="G86" s="474"/>
      <c r="H86" s="475">
        <f t="shared" si="6"/>
        <v>0</v>
      </c>
      <c r="I86" s="93">
        <f>MIN(E86,H86)</f>
        <v>0</v>
      </c>
      <c r="J86" s="457"/>
      <c r="K86" s="94"/>
      <c r="L86" s="457"/>
      <c r="M86" s="457"/>
      <c r="N86" s="210" t="s">
        <v>319</v>
      </c>
      <c r="O86" s="457">
        <v>8</v>
      </c>
      <c r="P86" s="457"/>
      <c r="Q86" s="457"/>
      <c r="R86" s="457"/>
      <c r="S86" s="457"/>
    </row>
    <row r="87" spans="1:19" ht="12">
      <c r="A87" s="89">
        <v>22</v>
      </c>
      <c r="B87" s="113"/>
      <c r="C87" s="516">
        <v>32.4</v>
      </c>
      <c r="D87" s="474"/>
      <c r="E87" s="475">
        <f t="shared" si="5"/>
        <v>32.4</v>
      </c>
      <c r="F87" s="516"/>
      <c r="G87" s="474"/>
      <c r="H87" s="475">
        <f t="shared" si="6"/>
        <v>0</v>
      </c>
      <c r="I87" s="93">
        <f>MIN(E87,H87)</f>
        <v>0</v>
      </c>
      <c r="J87" s="457"/>
      <c r="K87" s="457"/>
      <c r="L87" s="457"/>
      <c r="M87" s="457"/>
      <c r="N87" s="210" t="s">
        <v>197</v>
      </c>
      <c r="O87" s="457">
        <v>5</v>
      </c>
      <c r="P87" s="457"/>
      <c r="Q87" s="457"/>
      <c r="R87" s="457"/>
      <c r="S87" s="457"/>
    </row>
  </sheetData>
  <sheetProtection/>
  <mergeCells count="1">
    <mergeCell ref="A1:N1"/>
  </mergeCells>
  <printOptions horizontalCentered="1"/>
  <pageMargins left="0" right="0" top="0" bottom="0" header="0" footer="0"/>
  <pageSetup fitToHeight="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B1">
      <selection activeCell="A1" sqref="A1:X1"/>
    </sheetView>
  </sheetViews>
  <sheetFormatPr defaultColWidth="9.140625" defaultRowHeight="12.75"/>
  <cols>
    <col min="1" max="1" width="1.8515625" style="1" bestFit="1" customWidth="1"/>
    <col min="2" max="2" width="26.140625" style="2" customWidth="1"/>
    <col min="3" max="4" width="4.8515625" style="5" customWidth="1"/>
    <col min="5" max="5" width="4.00390625" style="5" customWidth="1"/>
    <col min="6" max="6" width="4.8515625" style="5" bestFit="1" customWidth="1"/>
    <col min="7" max="10" width="4.00390625" style="5" customWidth="1"/>
    <col min="11" max="11" width="5.421875" style="5" bestFit="1" customWidth="1"/>
    <col min="12" max="12" width="1.8515625" style="1" bestFit="1" customWidth="1"/>
    <col min="13" max="13" width="26.140625" style="2" customWidth="1"/>
    <col min="14" max="15" width="4.8515625" style="5" bestFit="1" customWidth="1"/>
    <col min="16" max="16" width="4.00390625" style="5" bestFit="1" customWidth="1"/>
    <col min="17" max="17" width="4.8515625" style="5" bestFit="1" customWidth="1"/>
    <col min="18" max="21" width="4.00390625" style="5" bestFit="1" customWidth="1"/>
    <col min="22" max="22" width="4.8515625" style="5" bestFit="1" customWidth="1"/>
    <col min="23" max="23" width="2.421875" style="4" customWidth="1"/>
    <col min="24" max="24" width="4.8515625" style="5" bestFit="1" customWidth="1"/>
    <col min="25" max="16384" width="9.140625" style="6" customWidth="1"/>
  </cols>
  <sheetData>
    <row r="1" spans="1:27" ht="15">
      <c r="A1" s="526" t="s">
        <v>257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8"/>
      <c r="Z1" s="8"/>
      <c r="AA1" s="8"/>
    </row>
    <row r="2" spans="1:27" ht="15">
      <c r="A2" s="9"/>
      <c r="B2" s="7"/>
      <c r="C2" s="123"/>
      <c r="D2" s="123"/>
      <c r="E2" s="123"/>
      <c r="F2" s="123"/>
      <c r="G2" s="123"/>
      <c r="H2" s="123"/>
      <c r="I2" s="123"/>
      <c r="J2" s="123"/>
      <c r="K2" s="123"/>
      <c r="L2" s="9"/>
      <c r="M2" s="7"/>
      <c r="N2" s="123"/>
      <c r="O2" s="123"/>
      <c r="P2" s="123"/>
      <c r="Q2" s="123"/>
      <c r="R2" s="123"/>
      <c r="S2" s="123"/>
      <c r="T2" s="123"/>
      <c r="U2" s="123"/>
      <c r="V2" s="123"/>
      <c r="W2" s="10"/>
      <c r="X2" s="123"/>
      <c r="Y2" s="8"/>
      <c r="Z2" s="8"/>
      <c r="AA2" s="8"/>
    </row>
    <row r="3" spans="1:27" ht="15">
      <c r="A3" s="9"/>
      <c r="B3" s="7"/>
      <c r="C3" s="123"/>
      <c r="D3" s="123"/>
      <c r="E3" s="123"/>
      <c r="F3" s="123"/>
      <c r="G3" s="123"/>
      <c r="H3" s="123"/>
      <c r="I3" s="123"/>
      <c r="J3" s="123"/>
      <c r="K3" s="123"/>
      <c r="L3" s="9"/>
      <c r="M3" s="7"/>
      <c r="N3" s="123"/>
      <c r="O3" s="123"/>
      <c r="P3" s="123"/>
      <c r="Q3" s="123"/>
      <c r="R3" s="123"/>
      <c r="S3" s="123"/>
      <c r="T3" s="123"/>
      <c r="U3" s="123"/>
      <c r="V3" s="123"/>
      <c r="W3" s="10"/>
      <c r="X3" s="123"/>
      <c r="Y3" s="8"/>
      <c r="Z3" s="8"/>
      <c r="AA3" s="8"/>
    </row>
    <row r="4" spans="1:24" s="12" customFormat="1" ht="10.5" thickBot="1">
      <c r="A4" s="146"/>
      <c r="B4" s="208"/>
      <c r="C4" s="542" t="s">
        <v>258</v>
      </c>
      <c r="D4" s="542"/>
      <c r="E4" s="542"/>
      <c r="F4" s="542"/>
      <c r="G4" s="543"/>
      <c r="H4" s="543"/>
      <c r="I4" s="543"/>
      <c r="J4" s="543"/>
      <c r="K4" s="542"/>
      <c r="L4" s="146"/>
      <c r="M4" s="208"/>
      <c r="N4" s="542" t="s">
        <v>281</v>
      </c>
      <c r="O4" s="542"/>
      <c r="P4" s="542"/>
      <c r="Q4" s="542"/>
      <c r="R4" s="543"/>
      <c r="S4" s="543"/>
      <c r="T4" s="543"/>
      <c r="U4" s="543"/>
      <c r="V4" s="542"/>
      <c r="X4" s="13"/>
    </row>
    <row r="5" spans="1:24" s="20" customFormat="1" ht="46.5" thickBot="1">
      <c r="A5" s="15"/>
      <c r="B5" s="198" t="s">
        <v>259</v>
      </c>
      <c r="C5" s="199" t="s">
        <v>260</v>
      </c>
      <c r="D5" s="199" t="s">
        <v>160</v>
      </c>
      <c r="E5" s="199" t="s">
        <v>261</v>
      </c>
      <c r="F5" s="222" t="s">
        <v>262</v>
      </c>
      <c r="G5" s="533" t="s">
        <v>263</v>
      </c>
      <c r="H5" s="534"/>
      <c r="I5" s="534"/>
      <c r="J5" s="535"/>
      <c r="K5" s="200" t="s">
        <v>264</v>
      </c>
      <c r="L5" s="15"/>
      <c r="M5" s="198" t="s">
        <v>259</v>
      </c>
      <c r="N5" s="199" t="s">
        <v>260</v>
      </c>
      <c r="O5" s="199" t="s">
        <v>160</v>
      </c>
      <c r="P5" s="199" t="s">
        <v>261</v>
      </c>
      <c r="Q5" s="222" t="s">
        <v>262</v>
      </c>
      <c r="R5" s="533" t="s">
        <v>263</v>
      </c>
      <c r="S5" s="534"/>
      <c r="T5" s="534"/>
      <c r="U5" s="535"/>
      <c r="V5" s="200" t="s">
        <v>264</v>
      </c>
      <c r="W5" s="18"/>
      <c r="X5" s="19" t="s">
        <v>265</v>
      </c>
    </row>
    <row r="6" spans="1:24" s="25" customFormat="1" ht="9.75">
      <c r="A6" s="15">
        <v>1</v>
      </c>
      <c r="B6" s="243" t="s">
        <v>206</v>
      </c>
      <c r="C6" s="178">
        <v>10.8</v>
      </c>
      <c r="D6" s="178">
        <v>14</v>
      </c>
      <c r="E6" s="178">
        <v>2</v>
      </c>
      <c r="F6" s="223">
        <v>3</v>
      </c>
      <c r="G6" s="224">
        <v>0.5</v>
      </c>
      <c r="H6" s="225">
        <v>2</v>
      </c>
      <c r="I6" s="225">
        <v>1.5</v>
      </c>
      <c r="J6" s="226">
        <v>1</v>
      </c>
      <c r="K6" s="227">
        <f>C6+D6+E6-F6+((G6+H6+I6+J6)/4)</f>
        <v>25.05</v>
      </c>
      <c r="L6" s="15">
        <v>1</v>
      </c>
      <c r="M6" s="418" t="s">
        <v>206</v>
      </c>
      <c r="N6" s="178">
        <v>11.9</v>
      </c>
      <c r="O6" s="178">
        <v>14</v>
      </c>
      <c r="P6" s="178">
        <v>2</v>
      </c>
      <c r="Q6" s="223">
        <v>1.5</v>
      </c>
      <c r="R6" s="224">
        <v>0.5</v>
      </c>
      <c r="S6" s="225">
        <v>1</v>
      </c>
      <c r="T6" s="225">
        <v>1.5</v>
      </c>
      <c r="U6" s="226">
        <v>1</v>
      </c>
      <c r="V6" s="227">
        <f aca="true" t="shared" si="0" ref="V6:V11">N6+O6+P6-Q6+((R6+S6+T6+U6)/4)</f>
        <v>27.4</v>
      </c>
      <c r="W6" s="23"/>
      <c r="X6" s="24">
        <f aca="true" t="shared" si="1" ref="X6:X11">MAX(K6,V6)</f>
        <v>27.4</v>
      </c>
    </row>
    <row r="7" spans="1:24" s="25" customFormat="1" ht="9.75">
      <c r="A7" s="15">
        <v>2</v>
      </c>
      <c r="B7" s="210" t="s">
        <v>244</v>
      </c>
      <c r="C7" s="24">
        <v>4.4</v>
      </c>
      <c r="D7" s="24">
        <v>12</v>
      </c>
      <c r="E7" s="24">
        <v>1</v>
      </c>
      <c r="F7" s="125">
        <v>12.5</v>
      </c>
      <c r="G7" s="126">
        <v>0.25</v>
      </c>
      <c r="H7" s="127">
        <v>1</v>
      </c>
      <c r="I7" s="127">
        <v>0.5</v>
      </c>
      <c r="J7" s="128">
        <v>0.5</v>
      </c>
      <c r="K7" s="228">
        <f>C7+D7+E7-F7+((G7+H7+I7+J7)/4)</f>
        <v>5.462499999999999</v>
      </c>
      <c r="L7" s="15">
        <v>2</v>
      </c>
      <c r="M7" s="417" t="s">
        <v>244</v>
      </c>
      <c r="N7" s="24">
        <v>7.1</v>
      </c>
      <c r="O7" s="24">
        <v>12</v>
      </c>
      <c r="P7" s="24">
        <v>1.5</v>
      </c>
      <c r="Q7" s="125">
        <v>6.5</v>
      </c>
      <c r="R7" s="126">
        <v>0.25</v>
      </c>
      <c r="S7" s="127">
        <v>0.5</v>
      </c>
      <c r="T7" s="127">
        <v>0.5</v>
      </c>
      <c r="U7" s="128">
        <v>0.5</v>
      </c>
      <c r="V7" s="228">
        <f t="shared" si="0"/>
        <v>14.537500000000001</v>
      </c>
      <c r="W7" s="23"/>
      <c r="X7" s="24">
        <f t="shared" si="1"/>
        <v>14.537500000000001</v>
      </c>
    </row>
    <row r="8" spans="1:24" s="25" customFormat="1" ht="9.75">
      <c r="A8" s="15">
        <v>3</v>
      </c>
      <c r="B8" s="209" t="s">
        <v>230</v>
      </c>
      <c r="C8" s="24">
        <v>5.6</v>
      </c>
      <c r="D8" s="24">
        <v>6</v>
      </c>
      <c r="E8" s="24">
        <v>1</v>
      </c>
      <c r="F8" s="125">
        <v>5.5</v>
      </c>
      <c r="G8" s="126">
        <v>0.25</v>
      </c>
      <c r="H8" s="127">
        <v>0.5</v>
      </c>
      <c r="I8" s="127">
        <v>0.5</v>
      </c>
      <c r="J8" s="128">
        <v>0.5</v>
      </c>
      <c r="K8" s="228">
        <f>C8+D8+E8-F8+((G8+H8+I8+J8)/4)</f>
        <v>7.5375</v>
      </c>
      <c r="L8" s="15">
        <v>3</v>
      </c>
      <c r="M8" s="209" t="s">
        <v>230</v>
      </c>
      <c r="N8" s="24">
        <v>5</v>
      </c>
      <c r="O8" s="24">
        <v>5</v>
      </c>
      <c r="P8" s="24">
        <v>1</v>
      </c>
      <c r="Q8" s="125">
        <v>7.5</v>
      </c>
      <c r="R8" s="126">
        <v>0.25</v>
      </c>
      <c r="S8" s="127">
        <v>0.5</v>
      </c>
      <c r="T8" s="127">
        <v>0.5</v>
      </c>
      <c r="U8" s="128">
        <v>0.5</v>
      </c>
      <c r="V8" s="228">
        <f t="shared" si="0"/>
        <v>3.9375</v>
      </c>
      <c r="W8" s="26"/>
      <c r="X8" s="24">
        <f t="shared" si="1"/>
        <v>7.5375</v>
      </c>
    </row>
    <row r="9" spans="1:24" s="25" customFormat="1" ht="9.75">
      <c r="A9" s="15">
        <v>4</v>
      </c>
      <c r="B9" s="209" t="s">
        <v>134</v>
      </c>
      <c r="C9" s="129">
        <v>5.1</v>
      </c>
      <c r="D9" s="129">
        <v>8</v>
      </c>
      <c r="E9" s="129">
        <v>1</v>
      </c>
      <c r="F9" s="130">
        <v>10</v>
      </c>
      <c r="G9" s="131">
        <v>0.5</v>
      </c>
      <c r="H9" s="132">
        <v>0.5</v>
      </c>
      <c r="I9" s="132">
        <v>0.5</v>
      </c>
      <c r="J9" s="133">
        <v>0.5</v>
      </c>
      <c r="K9" s="228">
        <f>C9+D9+E9-F9+((G9+H9+I9+J9)/4)</f>
        <v>4.6</v>
      </c>
      <c r="L9" s="15">
        <v>4</v>
      </c>
      <c r="M9" s="209" t="s">
        <v>134</v>
      </c>
      <c r="N9" s="129">
        <v>4.5</v>
      </c>
      <c r="O9" s="129">
        <v>9</v>
      </c>
      <c r="P9" s="129">
        <v>1</v>
      </c>
      <c r="Q9" s="130">
        <v>13</v>
      </c>
      <c r="R9" s="131">
        <v>0.25</v>
      </c>
      <c r="S9" s="132">
        <v>0.5</v>
      </c>
      <c r="T9" s="132">
        <v>0.5</v>
      </c>
      <c r="U9" s="133">
        <v>0.5</v>
      </c>
      <c r="V9" s="228">
        <f t="shared" si="0"/>
        <v>1.9375</v>
      </c>
      <c r="W9" s="23"/>
      <c r="X9" s="24">
        <f t="shared" si="1"/>
        <v>4.6</v>
      </c>
    </row>
    <row r="10" spans="1:24" s="25" customFormat="1" ht="9.75">
      <c r="A10" s="15">
        <v>5</v>
      </c>
      <c r="B10" s="210" t="s">
        <v>233</v>
      </c>
      <c r="C10" s="24">
        <v>4.95</v>
      </c>
      <c r="D10" s="24">
        <v>8</v>
      </c>
      <c r="E10" s="24">
        <v>0.5</v>
      </c>
      <c r="F10" s="125">
        <v>15.5</v>
      </c>
      <c r="G10" s="126">
        <v>0.25</v>
      </c>
      <c r="H10" s="127">
        <v>0.5</v>
      </c>
      <c r="I10" s="127">
        <v>0.5</v>
      </c>
      <c r="J10" s="128">
        <v>1</v>
      </c>
      <c r="K10" s="431">
        <v>0</v>
      </c>
      <c r="L10" s="15">
        <v>5</v>
      </c>
      <c r="M10" s="419"/>
      <c r="N10" s="139"/>
      <c r="O10" s="139"/>
      <c r="P10" s="139"/>
      <c r="Q10" s="420"/>
      <c r="R10" s="421"/>
      <c r="S10" s="422"/>
      <c r="T10" s="422"/>
      <c r="U10" s="423"/>
      <c r="V10" s="424">
        <f t="shared" si="0"/>
        <v>0</v>
      </c>
      <c r="W10" s="23"/>
      <c r="X10" s="139">
        <f t="shared" si="1"/>
        <v>0</v>
      </c>
    </row>
    <row r="11" spans="1:24" s="25" customFormat="1" ht="10.5" thickBot="1">
      <c r="A11" s="15">
        <v>6</v>
      </c>
      <c r="B11" s="209" t="s">
        <v>136</v>
      </c>
      <c r="C11" s="184">
        <v>2.5</v>
      </c>
      <c r="D11" s="184">
        <v>4</v>
      </c>
      <c r="E11" s="184">
        <v>0.5</v>
      </c>
      <c r="F11" s="229">
        <v>14.5</v>
      </c>
      <c r="G11" s="230">
        <v>0.25</v>
      </c>
      <c r="H11" s="231">
        <v>0.5</v>
      </c>
      <c r="I11" s="231">
        <v>0.5</v>
      </c>
      <c r="J11" s="232">
        <v>0.5</v>
      </c>
      <c r="K11" s="432">
        <v>0</v>
      </c>
      <c r="L11" s="15">
        <v>6</v>
      </c>
      <c r="M11" s="419"/>
      <c r="N11" s="425"/>
      <c r="O11" s="425"/>
      <c r="P11" s="425"/>
      <c r="Q11" s="426"/>
      <c r="R11" s="427"/>
      <c r="S11" s="428"/>
      <c r="T11" s="428"/>
      <c r="U11" s="429"/>
      <c r="V11" s="430">
        <f t="shared" si="0"/>
        <v>0</v>
      </c>
      <c r="W11" s="23"/>
      <c r="X11" s="139">
        <f t="shared" si="1"/>
        <v>0</v>
      </c>
    </row>
    <row r="12" spans="1:24" s="20" customFormat="1" ht="46.5" thickBot="1">
      <c r="A12" s="15"/>
      <c r="B12" s="175" t="s">
        <v>266</v>
      </c>
      <c r="C12" s="176" t="s">
        <v>260</v>
      </c>
      <c r="D12" s="176" t="s">
        <v>160</v>
      </c>
      <c r="E12" s="176" t="s">
        <v>261</v>
      </c>
      <c r="F12" s="234" t="s">
        <v>262</v>
      </c>
      <c r="G12" s="536" t="s">
        <v>263</v>
      </c>
      <c r="H12" s="537"/>
      <c r="I12" s="537"/>
      <c r="J12" s="538"/>
      <c r="K12" s="177" t="s">
        <v>264</v>
      </c>
      <c r="L12" s="15"/>
      <c r="M12" s="235" t="s">
        <v>266</v>
      </c>
      <c r="N12" s="236" t="s">
        <v>260</v>
      </c>
      <c r="O12" s="236" t="s">
        <v>160</v>
      </c>
      <c r="P12" s="236" t="s">
        <v>261</v>
      </c>
      <c r="Q12" s="237" t="s">
        <v>262</v>
      </c>
      <c r="R12" s="547" t="s">
        <v>263</v>
      </c>
      <c r="S12" s="548"/>
      <c r="T12" s="548"/>
      <c r="U12" s="549"/>
      <c r="V12" s="145" t="s">
        <v>264</v>
      </c>
      <c r="W12" s="18"/>
      <c r="X12" s="134" t="s">
        <v>265</v>
      </c>
    </row>
    <row r="13" spans="1:24" s="25" customFormat="1" ht="9.75">
      <c r="A13" s="15">
        <v>1</v>
      </c>
      <c r="B13" s="211" t="s">
        <v>231</v>
      </c>
      <c r="C13" s="178">
        <v>8.1</v>
      </c>
      <c r="D13" s="178">
        <v>12</v>
      </c>
      <c r="E13" s="178">
        <v>1.5</v>
      </c>
      <c r="F13" s="223">
        <v>1</v>
      </c>
      <c r="G13" s="224">
        <v>0.25</v>
      </c>
      <c r="H13" s="225">
        <v>0.5</v>
      </c>
      <c r="I13" s="225">
        <v>1</v>
      </c>
      <c r="J13" s="226">
        <v>0.5</v>
      </c>
      <c r="K13" s="227">
        <f>C13+D13+E13-F13+((G13+H13+I13+J13)/4)</f>
        <v>21.1625</v>
      </c>
      <c r="L13" s="15">
        <v>1</v>
      </c>
      <c r="M13" s="211" t="s">
        <v>231</v>
      </c>
      <c r="N13" s="24">
        <v>8.5</v>
      </c>
      <c r="O13" s="24">
        <v>12.5</v>
      </c>
      <c r="P13" s="24">
        <v>1.5</v>
      </c>
      <c r="Q13" s="125">
        <v>1.5</v>
      </c>
      <c r="R13" s="126">
        <v>0.25</v>
      </c>
      <c r="S13" s="127">
        <v>0.5</v>
      </c>
      <c r="T13" s="127">
        <v>1.5</v>
      </c>
      <c r="U13" s="128">
        <v>0.5</v>
      </c>
      <c r="V13" s="228">
        <f>N13+O13+P13-Q13+((R13+S13+T13+U13)/4)</f>
        <v>21.6875</v>
      </c>
      <c r="W13" s="23"/>
      <c r="X13" s="24">
        <f aca="true" t="shared" si="2" ref="X13:X29">MAX(K13,V13)</f>
        <v>21.6875</v>
      </c>
    </row>
    <row r="14" spans="1:24" s="25" customFormat="1" ht="9.75">
      <c r="A14" s="15">
        <v>2</v>
      </c>
      <c r="B14" s="209" t="s">
        <v>133</v>
      </c>
      <c r="C14" s="24">
        <v>3.2</v>
      </c>
      <c r="D14" s="24">
        <v>6</v>
      </c>
      <c r="E14" s="24">
        <v>1.5</v>
      </c>
      <c r="F14" s="125">
        <v>4.5</v>
      </c>
      <c r="G14" s="126">
        <v>0.25</v>
      </c>
      <c r="H14" s="127">
        <v>0.5</v>
      </c>
      <c r="I14" s="127">
        <v>0.5</v>
      </c>
      <c r="J14" s="128">
        <v>0.75</v>
      </c>
      <c r="K14" s="228">
        <f>C14+D14+E14-F14+((G14+H14+I14+J14)/4)</f>
        <v>6.699999999999999</v>
      </c>
      <c r="L14" s="15">
        <v>2</v>
      </c>
      <c r="M14" s="209" t="s">
        <v>133</v>
      </c>
      <c r="N14" s="24">
        <v>3.6</v>
      </c>
      <c r="O14" s="24">
        <v>6</v>
      </c>
      <c r="P14" s="24">
        <v>1.5</v>
      </c>
      <c r="Q14" s="125">
        <v>5</v>
      </c>
      <c r="R14" s="126">
        <v>0.25</v>
      </c>
      <c r="S14" s="127">
        <v>0.5</v>
      </c>
      <c r="T14" s="127">
        <v>1</v>
      </c>
      <c r="U14" s="128">
        <v>0.75</v>
      </c>
      <c r="V14" s="228">
        <f>N14+O14+P14-Q14+((R14+S14+T14+U14)/4)</f>
        <v>6.725</v>
      </c>
      <c r="W14" s="23"/>
      <c r="X14" s="24">
        <f t="shared" si="2"/>
        <v>6.725</v>
      </c>
    </row>
    <row r="15" spans="1:24" s="25" customFormat="1" ht="9.75">
      <c r="A15" s="15">
        <v>3</v>
      </c>
      <c r="B15" s="210" t="s">
        <v>246</v>
      </c>
      <c r="C15" s="24">
        <v>4.6</v>
      </c>
      <c r="D15" s="24">
        <v>7</v>
      </c>
      <c r="E15" s="24">
        <v>1</v>
      </c>
      <c r="F15" s="125">
        <v>13</v>
      </c>
      <c r="G15" s="126">
        <v>0.25</v>
      </c>
      <c r="H15" s="127">
        <v>0.5</v>
      </c>
      <c r="I15" s="127">
        <v>0.25</v>
      </c>
      <c r="J15" s="128">
        <v>0.5</v>
      </c>
      <c r="K15" s="228">
        <v>0</v>
      </c>
      <c r="L15" s="15">
        <v>3</v>
      </c>
      <c r="M15" s="210" t="s">
        <v>246</v>
      </c>
      <c r="N15" s="24">
        <v>4.4</v>
      </c>
      <c r="O15" s="24">
        <v>7</v>
      </c>
      <c r="P15" s="24">
        <v>1</v>
      </c>
      <c r="Q15" s="125">
        <v>13</v>
      </c>
      <c r="R15" s="126">
        <v>0.25</v>
      </c>
      <c r="S15" s="127">
        <v>0.5</v>
      </c>
      <c r="T15" s="127">
        <v>0.5</v>
      </c>
      <c r="U15" s="128">
        <v>0.5</v>
      </c>
      <c r="V15" s="228">
        <v>0</v>
      </c>
      <c r="W15" s="23"/>
      <c r="X15" s="24">
        <f t="shared" si="2"/>
        <v>0</v>
      </c>
    </row>
    <row r="16" spans="1:24" s="25" customFormat="1" ht="10.5" thickBot="1">
      <c r="A16" s="15">
        <v>4</v>
      </c>
      <c r="B16" s="210" t="s">
        <v>245</v>
      </c>
      <c r="C16" s="129">
        <v>3.4</v>
      </c>
      <c r="D16" s="129">
        <v>5</v>
      </c>
      <c r="E16" s="129">
        <v>1</v>
      </c>
      <c r="F16" s="130">
        <v>22.5</v>
      </c>
      <c r="G16" s="131">
        <v>0.5</v>
      </c>
      <c r="H16" s="132">
        <v>0.5</v>
      </c>
      <c r="I16" s="132">
        <v>0.5</v>
      </c>
      <c r="J16" s="133">
        <v>0.75</v>
      </c>
      <c r="K16" s="228">
        <v>0</v>
      </c>
      <c r="L16" s="15">
        <v>4</v>
      </c>
      <c r="M16" s="210" t="s">
        <v>245</v>
      </c>
      <c r="N16" s="129">
        <v>2.8</v>
      </c>
      <c r="O16" s="129">
        <v>6</v>
      </c>
      <c r="P16" s="129">
        <v>1</v>
      </c>
      <c r="Q16" s="130">
        <v>14.5</v>
      </c>
      <c r="R16" s="131">
        <v>0.5</v>
      </c>
      <c r="S16" s="132">
        <v>1</v>
      </c>
      <c r="T16" s="132">
        <v>0.5</v>
      </c>
      <c r="U16" s="133">
        <v>0.5</v>
      </c>
      <c r="V16" s="228">
        <v>0</v>
      </c>
      <c r="W16" s="23"/>
      <c r="X16" s="24">
        <f t="shared" si="2"/>
        <v>0</v>
      </c>
    </row>
    <row r="17" spans="1:24" s="20" customFormat="1" ht="46.5" thickBot="1">
      <c r="A17" s="15"/>
      <c r="B17" s="198" t="s">
        <v>267</v>
      </c>
      <c r="C17" s="199" t="s">
        <v>260</v>
      </c>
      <c r="D17" s="199" t="s">
        <v>160</v>
      </c>
      <c r="E17" s="199" t="s">
        <v>261</v>
      </c>
      <c r="F17" s="199" t="s">
        <v>262</v>
      </c>
      <c r="G17" s="533" t="s">
        <v>263</v>
      </c>
      <c r="H17" s="534"/>
      <c r="I17" s="534"/>
      <c r="J17" s="535"/>
      <c r="K17" s="200" t="s">
        <v>264</v>
      </c>
      <c r="L17" s="15"/>
      <c r="M17" s="198" t="s">
        <v>267</v>
      </c>
      <c r="N17" s="199" t="s">
        <v>260</v>
      </c>
      <c r="O17" s="199" t="s">
        <v>160</v>
      </c>
      <c r="P17" s="199" t="s">
        <v>261</v>
      </c>
      <c r="Q17" s="199" t="s">
        <v>262</v>
      </c>
      <c r="R17" s="533" t="s">
        <v>263</v>
      </c>
      <c r="S17" s="534"/>
      <c r="T17" s="534"/>
      <c r="U17" s="535"/>
      <c r="V17" s="200" t="s">
        <v>264</v>
      </c>
      <c r="W17" s="18"/>
      <c r="X17" s="19" t="s">
        <v>265</v>
      </c>
    </row>
    <row r="18" spans="1:24" s="25" customFormat="1" ht="9.75">
      <c r="A18" s="15">
        <v>1</v>
      </c>
      <c r="B18" s="211" t="s">
        <v>325</v>
      </c>
      <c r="C18" s="178">
        <v>8.9</v>
      </c>
      <c r="D18" s="178">
        <v>6</v>
      </c>
      <c r="E18" s="178">
        <v>1.5</v>
      </c>
      <c r="F18" s="238">
        <v>7</v>
      </c>
      <c r="G18" s="224">
        <v>0.5</v>
      </c>
      <c r="H18" s="225">
        <v>0.5</v>
      </c>
      <c r="I18" s="225">
        <v>0.5</v>
      </c>
      <c r="J18" s="226">
        <v>0.5</v>
      </c>
      <c r="K18" s="227">
        <f>C18+D18+E18-F18+((G18+H18+I18+J18)/4)</f>
        <v>9.899999999999999</v>
      </c>
      <c r="L18" s="15">
        <v>1</v>
      </c>
      <c r="M18" s="211" t="s">
        <v>325</v>
      </c>
      <c r="N18" s="178">
        <v>8.6</v>
      </c>
      <c r="O18" s="178">
        <v>6</v>
      </c>
      <c r="P18" s="178">
        <v>1.5</v>
      </c>
      <c r="Q18" s="238">
        <v>5</v>
      </c>
      <c r="R18" s="224">
        <v>0.5</v>
      </c>
      <c r="S18" s="225">
        <v>0</v>
      </c>
      <c r="T18" s="225">
        <v>1</v>
      </c>
      <c r="U18" s="226">
        <v>0.5</v>
      </c>
      <c r="V18" s="227">
        <f>N18+O18+P18-Q18+((R18+S18+T18+U18)/4)</f>
        <v>11.600000000000001</v>
      </c>
      <c r="W18" s="23"/>
      <c r="X18" s="24">
        <f>MAX(K18,V18)</f>
        <v>11.600000000000001</v>
      </c>
    </row>
    <row r="19" spans="1:24" s="25" customFormat="1" ht="9.75">
      <c r="A19" s="15">
        <v>2</v>
      </c>
      <c r="B19" s="210" t="s">
        <v>249</v>
      </c>
      <c r="C19" s="24">
        <v>4.3</v>
      </c>
      <c r="D19" s="24">
        <v>7</v>
      </c>
      <c r="E19" s="24">
        <v>1</v>
      </c>
      <c r="F19" s="22">
        <v>7</v>
      </c>
      <c r="G19" s="126">
        <v>0.5</v>
      </c>
      <c r="H19" s="127">
        <v>1</v>
      </c>
      <c r="I19" s="127">
        <v>1</v>
      </c>
      <c r="J19" s="128">
        <v>1</v>
      </c>
      <c r="K19" s="228">
        <f>C19+D19+E19-F19+((G19+H19+I19+J19)/4)</f>
        <v>6.175000000000001</v>
      </c>
      <c r="L19" s="15">
        <v>2</v>
      </c>
      <c r="M19" s="210" t="s">
        <v>249</v>
      </c>
      <c r="N19" s="24">
        <v>5.4</v>
      </c>
      <c r="O19" s="24">
        <v>8</v>
      </c>
      <c r="P19" s="24">
        <v>2</v>
      </c>
      <c r="Q19" s="22">
        <v>8</v>
      </c>
      <c r="R19" s="126">
        <v>0.5</v>
      </c>
      <c r="S19" s="127">
        <v>1</v>
      </c>
      <c r="T19" s="127">
        <v>1.5</v>
      </c>
      <c r="U19" s="128">
        <v>1</v>
      </c>
      <c r="V19" s="228">
        <f>N19+O19+P19-Q19+((R19+S19+T19+U19)/4)</f>
        <v>8.4</v>
      </c>
      <c r="W19" s="23"/>
      <c r="X19" s="24">
        <f>MAX(K19,V19)</f>
        <v>8.4</v>
      </c>
    </row>
    <row r="20" spans="1:24" s="25" customFormat="1" ht="10.5" thickBot="1">
      <c r="A20" s="15">
        <v>3</v>
      </c>
      <c r="B20" s="209" t="s">
        <v>140</v>
      </c>
      <c r="C20" s="24">
        <v>3.1</v>
      </c>
      <c r="D20" s="24">
        <v>6</v>
      </c>
      <c r="E20" s="24">
        <v>1</v>
      </c>
      <c r="F20" s="22">
        <v>4</v>
      </c>
      <c r="G20" s="126">
        <v>0.5</v>
      </c>
      <c r="H20" s="127">
        <v>0.5</v>
      </c>
      <c r="I20" s="127">
        <v>0.5</v>
      </c>
      <c r="J20" s="128">
        <v>0.5</v>
      </c>
      <c r="K20" s="228">
        <f>C20+D20+E20-F20+((G20+H20+I20+J20)/4)</f>
        <v>6.6</v>
      </c>
      <c r="L20" s="15">
        <v>3</v>
      </c>
      <c r="M20" s="209" t="s">
        <v>140</v>
      </c>
      <c r="N20" s="24">
        <v>6.2</v>
      </c>
      <c r="O20" s="24">
        <v>7</v>
      </c>
      <c r="P20" s="24">
        <v>2.5</v>
      </c>
      <c r="Q20" s="22">
        <v>9</v>
      </c>
      <c r="R20" s="126">
        <v>0.5</v>
      </c>
      <c r="S20" s="127">
        <v>0.5</v>
      </c>
      <c r="T20" s="127">
        <v>1.5</v>
      </c>
      <c r="U20" s="128">
        <v>0.5</v>
      </c>
      <c r="V20" s="228">
        <f>N20+O20+P20-Q20+((R20+S20+T20+U20)/4)</f>
        <v>7.449999999999999</v>
      </c>
      <c r="W20" s="23"/>
      <c r="X20" s="24">
        <f>MAX(K20,V20)</f>
        <v>7.449999999999999</v>
      </c>
    </row>
    <row r="21" spans="1:24" s="20" customFormat="1" ht="46.5" thickBot="1">
      <c r="A21" s="15"/>
      <c r="B21" s="175" t="s">
        <v>268</v>
      </c>
      <c r="C21" s="176" t="s">
        <v>260</v>
      </c>
      <c r="D21" s="176" t="s">
        <v>160</v>
      </c>
      <c r="E21" s="176" t="s">
        <v>261</v>
      </c>
      <c r="F21" s="176" t="s">
        <v>262</v>
      </c>
      <c r="G21" s="536" t="s">
        <v>263</v>
      </c>
      <c r="H21" s="537"/>
      <c r="I21" s="537"/>
      <c r="J21" s="538"/>
      <c r="K21" s="177" t="s">
        <v>264</v>
      </c>
      <c r="L21" s="15"/>
      <c r="M21" s="175" t="s">
        <v>268</v>
      </c>
      <c r="N21" s="176" t="s">
        <v>260</v>
      </c>
      <c r="O21" s="176" t="s">
        <v>160</v>
      </c>
      <c r="P21" s="176" t="s">
        <v>261</v>
      </c>
      <c r="Q21" s="176" t="s">
        <v>262</v>
      </c>
      <c r="R21" s="536" t="s">
        <v>263</v>
      </c>
      <c r="S21" s="537"/>
      <c r="T21" s="537"/>
      <c r="U21" s="538"/>
      <c r="V21" s="177" t="s">
        <v>264</v>
      </c>
      <c r="W21" s="18"/>
      <c r="X21" s="134" t="s">
        <v>265</v>
      </c>
    </row>
    <row r="22" spans="1:24" s="25" customFormat="1" ht="9.75">
      <c r="A22" s="15">
        <v>1</v>
      </c>
      <c r="B22" s="211" t="s">
        <v>326</v>
      </c>
      <c r="C22" s="178">
        <v>11</v>
      </c>
      <c r="D22" s="178">
        <v>9</v>
      </c>
      <c r="E22" s="178">
        <v>1.5</v>
      </c>
      <c r="F22" s="238">
        <v>1.5</v>
      </c>
      <c r="G22" s="224">
        <v>0.5</v>
      </c>
      <c r="H22" s="225">
        <v>1</v>
      </c>
      <c r="I22" s="225">
        <v>2</v>
      </c>
      <c r="J22" s="226">
        <v>0.75</v>
      </c>
      <c r="K22" s="227">
        <f>C22+D22+E22-F22+((G22+H22+I22+J22)/4)</f>
        <v>21.0625</v>
      </c>
      <c r="L22" s="15">
        <v>1</v>
      </c>
      <c r="M22" s="211" t="s">
        <v>326</v>
      </c>
      <c r="N22" s="178">
        <v>12</v>
      </c>
      <c r="O22" s="178">
        <v>7</v>
      </c>
      <c r="P22" s="178">
        <v>1.25</v>
      </c>
      <c r="Q22" s="238">
        <v>1</v>
      </c>
      <c r="R22" s="224">
        <v>0.5</v>
      </c>
      <c r="S22" s="225">
        <v>0.5</v>
      </c>
      <c r="T22" s="225">
        <v>1.5</v>
      </c>
      <c r="U22" s="226">
        <v>0.75</v>
      </c>
      <c r="V22" s="227">
        <f>N22+O22+P22-Q22+((R22+S22+T22+U22)/4)</f>
        <v>20.0625</v>
      </c>
      <c r="W22" s="23"/>
      <c r="X22" s="24">
        <f t="shared" si="2"/>
        <v>21.0625</v>
      </c>
    </row>
    <row r="23" spans="1:24" s="25" customFormat="1" ht="9.75">
      <c r="A23" s="15">
        <v>2</v>
      </c>
      <c r="B23" s="210" t="s">
        <v>318</v>
      </c>
      <c r="C23" s="24">
        <v>9.9</v>
      </c>
      <c r="D23" s="24">
        <v>11</v>
      </c>
      <c r="E23" s="24">
        <v>2</v>
      </c>
      <c r="F23" s="22">
        <v>4.5</v>
      </c>
      <c r="G23" s="126">
        <v>1</v>
      </c>
      <c r="H23" s="127">
        <v>2</v>
      </c>
      <c r="I23" s="127">
        <v>2</v>
      </c>
      <c r="J23" s="128">
        <v>1</v>
      </c>
      <c r="K23" s="228">
        <f>C23+D23+E23-F23+((G23+H23+I23+J23)/4)</f>
        <v>19.9</v>
      </c>
      <c r="L23" s="15">
        <v>2</v>
      </c>
      <c r="M23" s="210" t="s">
        <v>318</v>
      </c>
      <c r="N23" s="24">
        <v>9.8</v>
      </c>
      <c r="O23" s="24">
        <v>9</v>
      </c>
      <c r="P23" s="24">
        <v>1.5</v>
      </c>
      <c r="Q23" s="22">
        <v>4.5</v>
      </c>
      <c r="R23" s="126">
        <v>1</v>
      </c>
      <c r="S23" s="127">
        <v>2.5</v>
      </c>
      <c r="T23" s="127">
        <v>2.5</v>
      </c>
      <c r="U23" s="128">
        <v>1.5</v>
      </c>
      <c r="V23" s="228">
        <f>N23+O23+P23-Q23+((R23+S23+T23+U23)/4)</f>
        <v>17.675</v>
      </c>
      <c r="W23" s="23"/>
      <c r="X23" s="24">
        <f t="shared" si="2"/>
        <v>19.9</v>
      </c>
    </row>
    <row r="24" spans="1:24" s="25" customFormat="1" ht="9.75">
      <c r="A24" s="15">
        <v>3</v>
      </c>
      <c r="B24" s="209" t="s">
        <v>324</v>
      </c>
      <c r="C24" s="24">
        <v>10.2</v>
      </c>
      <c r="D24" s="24">
        <v>7</v>
      </c>
      <c r="E24" s="24">
        <v>1</v>
      </c>
      <c r="F24" s="22">
        <v>4</v>
      </c>
      <c r="G24" s="126">
        <v>0.5</v>
      </c>
      <c r="H24" s="127">
        <v>0</v>
      </c>
      <c r="I24" s="127">
        <v>0.5</v>
      </c>
      <c r="J24" s="128">
        <v>0.75</v>
      </c>
      <c r="K24" s="228">
        <f>C24+D24+E24-F24+((G24+H24+I24+J24)/4)</f>
        <v>14.6375</v>
      </c>
      <c r="L24" s="15">
        <v>3</v>
      </c>
      <c r="M24" s="209" t="s">
        <v>324</v>
      </c>
      <c r="N24" s="24">
        <v>11.5</v>
      </c>
      <c r="O24" s="24">
        <v>8</v>
      </c>
      <c r="P24" s="24">
        <v>1.5</v>
      </c>
      <c r="Q24" s="22">
        <v>5.5</v>
      </c>
      <c r="R24" s="126">
        <v>0.5</v>
      </c>
      <c r="S24" s="127">
        <v>0</v>
      </c>
      <c r="T24" s="127">
        <v>0.5</v>
      </c>
      <c r="U24" s="128">
        <v>0.5</v>
      </c>
      <c r="V24" s="228">
        <f>N24+O24+P24-Q24+((R24+S24+T24+U24)/4)</f>
        <v>15.875</v>
      </c>
      <c r="W24" s="23"/>
      <c r="X24" s="24">
        <f t="shared" si="2"/>
        <v>15.875</v>
      </c>
    </row>
    <row r="25" spans="1:24" s="25" customFormat="1" ht="10.5" thickBot="1">
      <c r="A25" s="15">
        <v>4</v>
      </c>
      <c r="B25" s="209" t="s">
        <v>327</v>
      </c>
      <c r="C25" s="129">
        <v>8.9</v>
      </c>
      <c r="D25" s="129">
        <v>7</v>
      </c>
      <c r="E25" s="129">
        <v>0.5</v>
      </c>
      <c r="F25" s="135">
        <v>6.5</v>
      </c>
      <c r="G25" s="131">
        <v>0.5</v>
      </c>
      <c r="H25" s="132">
        <v>0.5</v>
      </c>
      <c r="I25" s="132">
        <v>0.5</v>
      </c>
      <c r="J25" s="133">
        <v>0.5</v>
      </c>
      <c r="K25" s="228">
        <f>C25+D25+E25-F25+((G25+H25+I25+J25)/4)</f>
        <v>10.399999999999999</v>
      </c>
      <c r="L25" s="15">
        <v>4</v>
      </c>
      <c r="M25" s="209" t="s">
        <v>327</v>
      </c>
      <c r="N25" s="129">
        <v>8.1</v>
      </c>
      <c r="O25" s="129">
        <v>8</v>
      </c>
      <c r="P25" s="129">
        <v>1</v>
      </c>
      <c r="Q25" s="135">
        <v>3</v>
      </c>
      <c r="R25" s="131">
        <v>0.5</v>
      </c>
      <c r="S25" s="132">
        <v>0.5</v>
      </c>
      <c r="T25" s="132">
        <v>0.5</v>
      </c>
      <c r="U25" s="133">
        <v>0.5</v>
      </c>
      <c r="V25" s="228">
        <f>N25+O25+P25-Q25+((R25+S25+T25+U25)/4)</f>
        <v>14.600000000000001</v>
      </c>
      <c r="W25" s="23"/>
      <c r="X25" s="24">
        <f t="shared" si="2"/>
        <v>14.600000000000001</v>
      </c>
    </row>
    <row r="26" spans="1:24" s="20" customFormat="1" ht="46.5" thickBot="1">
      <c r="A26" s="15"/>
      <c r="B26" s="198" t="s">
        <v>269</v>
      </c>
      <c r="C26" s="199" t="s">
        <v>260</v>
      </c>
      <c r="D26" s="199" t="s">
        <v>160</v>
      </c>
      <c r="E26" s="199" t="s">
        <v>261</v>
      </c>
      <c r="F26" s="199" t="s">
        <v>262</v>
      </c>
      <c r="G26" s="533" t="s">
        <v>263</v>
      </c>
      <c r="H26" s="534"/>
      <c r="I26" s="534"/>
      <c r="J26" s="535"/>
      <c r="K26" s="200" t="s">
        <v>264</v>
      </c>
      <c r="L26" s="15"/>
      <c r="M26" s="198" t="s">
        <v>269</v>
      </c>
      <c r="N26" s="199" t="s">
        <v>260</v>
      </c>
      <c r="O26" s="199" t="s">
        <v>160</v>
      </c>
      <c r="P26" s="199" t="s">
        <v>261</v>
      </c>
      <c r="Q26" s="199" t="s">
        <v>262</v>
      </c>
      <c r="R26" s="533" t="s">
        <v>263</v>
      </c>
      <c r="S26" s="534"/>
      <c r="T26" s="534"/>
      <c r="U26" s="535"/>
      <c r="V26" s="200" t="s">
        <v>264</v>
      </c>
      <c r="W26" s="18"/>
      <c r="X26" s="19" t="s">
        <v>265</v>
      </c>
    </row>
    <row r="27" spans="1:24" s="25" customFormat="1" ht="9.75">
      <c r="A27" s="15">
        <v>1</v>
      </c>
      <c r="B27" s="243" t="s">
        <v>315</v>
      </c>
      <c r="C27" s="178">
        <v>20.5</v>
      </c>
      <c r="D27" s="178">
        <v>17</v>
      </c>
      <c r="E27" s="178">
        <v>6</v>
      </c>
      <c r="F27" s="238">
        <v>0.5</v>
      </c>
      <c r="G27" s="224">
        <v>0.5</v>
      </c>
      <c r="H27" s="225">
        <v>3.5</v>
      </c>
      <c r="I27" s="225">
        <v>2.5</v>
      </c>
      <c r="J27" s="226">
        <v>1</v>
      </c>
      <c r="K27" s="227">
        <f>C27+D27+E27-F27+((G27+H27+I27+J27)/4)</f>
        <v>44.875</v>
      </c>
      <c r="L27" s="15">
        <v>1</v>
      </c>
      <c r="M27" s="243" t="s">
        <v>315</v>
      </c>
      <c r="N27" s="178">
        <v>21.5</v>
      </c>
      <c r="O27" s="178">
        <v>18.5</v>
      </c>
      <c r="P27" s="178">
        <v>5</v>
      </c>
      <c r="Q27" s="238">
        <v>0</v>
      </c>
      <c r="R27" s="224">
        <v>1</v>
      </c>
      <c r="S27" s="225">
        <v>3</v>
      </c>
      <c r="T27" s="225">
        <v>3</v>
      </c>
      <c r="U27" s="226">
        <v>1</v>
      </c>
      <c r="V27" s="227">
        <f>N27+O27+P27-Q27+((R27+S27+T27+U27)/4)</f>
        <v>47</v>
      </c>
      <c r="W27" s="23"/>
      <c r="X27" s="24">
        <f t="shared" si="2"/>
        <v>47</v>
      </c>
    </row>
    <row r="28" spans="1:24" s="25" customFormat="1" ht="9.75">
      <c r="A28" s="15">
        <v>2</v>
      </c>
      <c r="B28" s="209" t="s">
        <v>135</v>
      </c>
      <c r="C28" s="24">
        <v>3.5</v>
      </c>
      <c r="D28" s="24">
        <v>6.5</v>
      </c>
      <c r="E28" s="24">
        <v>2.5</v>
      </c>
      <c r="F28" s="22">
        <v>5.5</v>
      </c>
      <c r="G28" s="126">
        <v>0</v>
      </c>
      <c r="H28" s="127">
        <v>1</v>
      </c>
      <c r="I28" s="127">
        <v>1</v>
      </c>
      <c r="J28" s="128">
        <v>0.5</v>
      </c>
      <c r="K28" s="228">
        <f>C28+D28+E28-F28+((G28+H28+I28+J28)/4)</f>
        <v>7.625</v>
      </c>
      <c r="L28" s="15">
        <v>2</v>
      </c>
      <c r="M28" s="209" t="s">
        <v>135</v>
      </c>
      <c r="N28" s="24">
        <v>4</v>
      </c>
      <c r="O28" s="24">
        <v>9</v>
      </c>
      <c r="P28" s="24">
        <v>3</v>
      </c>
      <c r="Q28" s="22">
        <v>6</v>
      </c>
      <c r="R28" s="126">
        <v>0</v>
      </c>
      <c r="S28" s="127">
        <v>1</v>
      </c>
      <c r="T28" s="127">
        <v>1</v>
      </c>
      <c r="U28" s="128">
        <v>0.5</v>
      </c>
      <c r="V28" s="228">
        <f>N28+O28+P28-Q28+((R28+S28+T28+U28)/4)</f>
        <v>10.625</v>
      </c>
      <c r="W28" s="23"/>
      <c r="X28" s="24">
        <f t="shared" si="2"/>
        <v>10.625</v>
      </c>
    </row>
    <row r="29" spans="1:24" s="25" customFormat="1" ht="10.5" thickBot="1">
      <c r="A29" s="15">
        <v>3</v>
      </c>
      <c r="B29" s="219" t="s">
        <v>238</v>
      </c>
      <c r="C29" s="184">
        <v>4.1</v>
      </c>
      <c r="D29" s="184">
        <v>8</v>
      </c>
      <c r="E29" s="184">
        <v>0.5</v>
      </c>
      <c r="F29" s="239">
        <v>10.5</v>
      </c>
      <c r="G29" s="230">
        <v>0</v>
      </c>
      <c r="H29" s="231">
        <v>0</v>
      </c>
      <c r="I29" s="231">
        <v>0</v>
      </c>
      <c r="J29" s="232">
        <v>0</v>
      </c>
      <c r="K29" s="233">
        <f>C29+D29+E29-F29+((G29+H29+I29+J29)/4)</f>
        <v>2.0999999999999996</v>
      </c>
      <c r="L29" s="15">
        <v>3</v>
      </c>
      <c r="M29" s="219" t="s">
        <v>238</v>
      </c>
      <c r="N29" s="184">
        <v>4.2</v>
      </c>
      <c r="O29" s="184">
        <v>10</v>
      </c>
      <c r="P29" s="184">
        <v>0.75</v>
      </c>
      <c r="Q29" s="239">
        <v>5</v>
      </c>
      <c r="R29" s="230">
        <v>0</v>
      </c>
      <c r="S29" s="231">
        <v>1</v>
      </c>
      <c r="T29" s="231">
        <v>0</v>
      </c>
      <c r="U29" s="232">
        <v>0</v>
      </c>
      <c r="V29" s="233">
        <f>N29+O29+P29-Q29+((R29+S29+T29+U29)/4)</f>
        <v>10.2</v>
      </c>
      <c r="W29" s="23"/>
      <c r="X29" s="24">
        <f t="shared" si="2"/>
        <v>10.2</v>
      </c>
    </row>
    <row r="30" spans="1:24" s="12" customFormat="1" ht="10.5" thickBot="1">
      <c r="A30" s="146"/>
      <c r="B30" s="208"/>
      <c r="C30" s="542" t="s">
        <v>258</v>
      </c>
      <c r="D30" s="542"/>
      <c r="E30" s="542"/>
      <c r="F30" s="542"/>
      <c r="G30" s="543"/>
      <c r="H30" s="543"/>
      <c r="I30" s="543"/>
      <c r="J30" s="543"/>
      <c r="K30" s="542"/>
      <c r="L30" s="146"/>
      <c r="M30" s="208"/>
      <c r="N30" s="542" t="s">
        <v>281</v>
      </c>
      <c r="O30" s="542"/>
      <c r="P30" s="542"/>
      <c r="Q30" s="542"/>
      <c r="R30" s="543"/>
      <c r="S30" s="543"/>
      <c r="T30" s="543"/>
      <c r="U30" s="543"/>
      <c r="V30" s="542"/>
      <c r="X30" s="13"/>
    </row>
    <row r="31" spans="1:24" s="20" customFormat="1" ht="46.5" thickBot="1">
      <c r="A31" s="15"/>
      <c r="B31" s="175" t="s">
        <v>269</v>
      </c>
      <c r="C31" s="176" t="s">
        <v>260</v>
      </c>
      <c r="D31" s="176" t="s">
        <v>160</v>
      </c>
      <c r="E31" s="176" t="s">
        <v>261</v>
      </c>
      <c r="F31" s="176" t="s">
        <v>262</v>
      </c>
      <c r="G31" s="536" t="s">
        <v>263</v>
      </c>
      <c r="H31" s="537"/>
      <c r="I31" s="537"/>
      <c r="J31" s="538"/>
      <c r="K31" s="177" t="s">
        <v>264</v>
      </c>
      <c r="L31" s="15"/>
      <c r="M31" s="175" t="s">
        <v>269</v>
      </c>
      <c r="N31" s="176" t="s">
        <v>260</v>
      </c>
      <c r="O31" s="176" t="s">
        <v>160</v>
      </c>
      <c r="P31" s="176" t="s">
        <v>261</v>
      </c>
      <c r="Q31" s="176" t="s">
        <v>262</v>
      </c>
      <c r="R31" s="536" t="s">
        <v>263</v>
      </c>
      <c r="S31" s="537"/>
      <c r="T31" s="537"/>
      <c r="U31" s="538"/>
      <c r="V31" s="177" t="s">
        <v>264</v>
      </c>
      <c r="W31" s="18"/>
      <c r="X31" s="134" t="s">
        <v>265</v>
      </c>
    </row>
    <row r="32" spans="1:24" s="25" customFormat="1" ht="9.75">
      <c r="A32" s="15">
        <v>1</v>
      </c>
      <c r="B32" s="243" t="s">
        <v>313</v>
      </c>
      <c r="C32" s="178">
        <v>11.3</v>
      </c>
      <c r="D32" s="178">
        <v>16</v>
      </c>
      <c r="E32" s="178">
        <v>4</v>
      </c>
      <c r="F32" s="238">
        <v>5</v>
      </c>
      <c r="G32" s="224">
        <v>0.5</v>
      </c>
      <c r="H32" s="225">
        <v>3</v>
      </c>
      <c r="I32" s="225">
        <v>2</v>
      </c>
      <c r="J32" s="226">
        <v>0.75</v>
      </c>
      <c r="K32" s="227">
        <f>C32+D32+E32-F32+((G32+H32+I32+J32)/4)</f>
        <v>27.8625</v>
      </c>
      <c r="L32" s="15">
        <v>1</v>
      </c>
      <c r="M32" s="243" t="s">
        <v>313</v>
      </c>
      <c r="N32" s="178">
        <v>12.3</v>
      </c>
      <c r="O32" s="178">
        <v>14</v>
      </c>
      <c r="P32" s="178">
        <v>2.5</v>
      </c>
      <c r="Q32" s="238">
        <v>6</v>
      </c>
      <c r="R32" s="224">
        <v>0.5</v>
      </c>
      <c r="S32" s="225">
        <v>2</v>
      </c>
      <c r="T32" s="225">
        <v>1.5</v>
      </c>
      <c r="U32" s="226">
        <v>0.75</v>
      </c>
      <c r="V32" s="227">
        <f>N32+O32+P32-Q32+((R32+S32+T32+U32)/4)</f>
        <v>23.9875</v>
      </c>
      <c r="W32" s="23"/>
      <c r="X32" s="24">
        <f>MAX(K32,V32)</f>
        <v>27.8625</v>
      </c>
    </row>
    <row r="33" spans="1:24" s="25" customFormat="1" ht="9.75">
      <c r="A33" s="15">
        <v>2</v>
      </c>
      <c r="B33" s="209" t="s">
        <v>141</v>
      </c>
      <c r="C33" s="24">
        <v>5.4</v>
      </c>
      <c r="D33" s="24">
        <v>9</v>
      </c>
      <c r="E33" s="24">
        <v>3.5</v>
      </c>
      <c r="F33" s="22">
        <v>5.5</v>
      </c>
      <c r="G33" s="126">
        <v>0.5</v>
      </c>
      <c r="H33" s="127">
        <v>1.5</v>
      </c>
      <c r="I33" s="127">
        <v>1</v>
      </c>
      <c r="J33" s="128">
        <v>0.5</v>
      </c>
      <c r="K33" s="228">
        <f>C33+D33+E33-F33+((G33+H33+I33+J33)/4)</f>
        <v>13.274999999999999</v>
      </c>
      <c r="L33" s="15">
        <v>2</v>
      </c>
      <c r="M33" s="209" t="s">
        <v>141</v>
      </c>
      <c r="N33" s="24">
        <v>6.9</v>
      </c>
      <c r="O33" s="24">
        <v>9</v>
      </c>
      <c r="P33" s="24">
        <v>3.5</v>
      </c>
      <c r="Q33" s="22">
        <v>4.5</v>
      </c>
      <c r="R33" s="126">
        <v>0.5</v>
      </c>
      <c r="S33" s="127">
        <v>1.5</v>
      </c>
      <c r="T33" s="127">
        <v>1.5</v>
      </c>
      <c r="U33" s="128">
        <v>1</v>
      </c>
      <c r="V33" s="228">
        <f>N33+O33+P33-Q33+((R33+S33+T33+U33)/4)</f>
        <v>16.025</v>
      </c>
      <c r="W33" s="23"/>
      <c r="X33" s="24">
        <f>MAX(K33,V33)</f>
        <v>16.025</v>
      </c>
    </row>
    <row r="34" spans="1:24" s="25" customFormat="1" ht="10.5" thickBot="1">
      <c r="A34" s="15">
        <v>3</v>
      </c>
      <c r="B34" s="219" t="s">
        <v>316</v>
      </c>
      <c r="C34" s="184">
        <v>7.9</v>
      </c>
      <c r="D34" s="184">
        <v>12</v>
      </c>
      <c r="E34" s="184">
        <v>6</v>
      </c>
      <c r="F34" s="239">
        <v>13</v>
      </c>
      <c r="G34" s="230">
        <v>0.5</v>
      </c>
      <c r="H34" s="231">
        <v>1</v>
      </c>
      <c r="I34" s="231">
        <v>2</v>
      </c>
      <c r="J34" s="232">
        <v>0.75</v>
      </c>
      <c r="K34" s="233">
        <f>C34+D34+E34-F34+((G34+H34+I34+J34)/4)</f>
        <v>13.962499999999999</v>
      </c>
      <c r="L34" s="15">
        <v>3</v>
      </c>
      <c r="M34" s="219" t="s">
        <v>316</v>
      </c>
      <c r="N34" s="184">
        <v>8</v>
      </c>
      <c r="O34" s="184">
        <v>10</v>
      </c>
      <c r="P34" s="184">
        <v>6</v>
      </c>
      <c r="Q34" s="239">
        <v>10</v>
      </c>
      <c r="R34" s="230">
        <v>1</v>
      </c>
      <c r="S34" s="231">
        <v>0.5</v>
      </c>
      <c r="T34" s="231">
        <v>2</v>
      </c>
      <c r="U34" s="232">
        <v>0.5</v>
      </c>
      <c r="V34" s="233">
        <f>N34+O34+P34-Q34+((R34+S34+T34+U34)/4)</f>
        <v>15</v>
      </c>
      <c r="W34" s="23"/>
      <c r="X34" s="24">
        <f>MAX(K34,V34)</f>
        <v>15</v>
      </c>
    </row>
    <row r="35" spans="1:24" s="20" customFormat="1" ht="46.5" thickBot="1">
      <c r="A35" s="15"/>
      <c r="B35" s="198" t="s">
        <v>270</v>
      </c>
      <c r="C35" s="199" t="s">
        <v>260</v>
      </c>
      <c r="D35" s="199" t="s">
        <v>160</v>
      </c>
      <c r="E35" s="199" t="s">
        <v>261</v>
      </c>
      <c r="F35" s="199" t="s">
        <v>262</v>
      </c>
      <c r="G35" s="533" t="s">
        <v>263</v>
      </c>
      <c r="H35" s="534"/>
      <c r="I35" s="534"/>
      <c r="J35" s="535"/>
      <c r="K35" s="200" t="s">
        <v>264</v>
      </c>
      <c r="L35" s="15"/>
      <c r="M35" s="198" t="s">
        <v>270</v>
      </c>
      <c r="N35" s="199" t="s">
        <v>260</v>
      </c>
      <c r="O35" s="199" t="s">
        <v>160</v>
      </c>
      <c r="P35" s="199" t="s">
        <v>261</v>
      </c>
      <c r="Q35" s="199" t="s">
        <v>262</v>
      </c>
      <c r="R35" s="533" t="s">
        <v>263</v>
      </c>
      <c r="S35" s="534"/>
      <c r="T35" s="534"/>
      <c r="U35" s="535"/>
      <c r="V35" s="200" t="s">
        <v>264</v>
      </c>
      <c r="W35" s="18"/>
      <c r="X35" s="19" t="s">
        <v>265</v>
      </c>
    </row>
    <row r="36" spans="1:24" s="25" customFormat="1" ht="9.75">
      <c r="A36" s="15">
        <v>1</v>
      </c>
      <c r="B36" s="243" t="s">
        <v>309</v>
      </c>
      <c r="C36" s="178">
        <v>16.5</v>
      </c>
      <c r="D36" s="178">
        <v>14</v>
      </c>
      <c r="E36" s="178">
        <v>5</v>
      </c>
      <c r="F36" s="238">
        <v>4</v>
      </c>
      <c r="G36" s="224">
        <v>0.5</v>
      </c>
      <c r="H36" s="225">
        <v>2</v>
      </c>
      <c r="I36" s="225">
        <v>0.5</v>
      </c>
      <c r="J36" s="226">
        <v>1</v>
      </c>
      <c r="K36" s="227">
        <f>C36+D36+E36-F36+((G36+H36+I36+J36)/4)</f>
        <v>32.5</v>
      </c>
      <c r="L36" s="15">
        <v>1</v>
      </c>
      <c r="M36" s="243" t="s">
        <v>309</v>
      </c>
      <c r="N36" s="178">
        <v>20.7</v>
      </c>
      <c r="O36" s="178">
        <v>15</v>
      </c>
      <c r="P36" s="178">
        <v>6.5</v>
      </c>
      <c r="Q36" s="238">
        <v>6</v>
      </c>
      <c r="R36" s="224">
        <v>0.5</v>
      </c>
      <c r="S36" s="225">
        <v>2</v>
      </c>
      <c r="T36" s="225">
        <v>2</v>
      </c>
      <c r="U36" s="226">
        <v>1</v>
      </c>
      <c r="V36" s="227">
        <f>N36+O36+P36-Q36+((R36+S36+T36+U36)/4)</f>
        <v>37.575</v>
      </c>
      <c r="W36" s="23"/>
      <c r="X36" s="24">
        <f>MAX(K36,V36)</f>
        <v>37.575</v>
      </c>
    </row>
    <row r="37" spans="1:24" s="25" customFormat="1" ht="9.75">
      <c r="A37" s="15">
        <v>2</v>
      </c>
      <c r="B37" s="210" t="s">
        <v>200</v>
      </c>
      <c r="C37" s="24">
        <v>8.75</v>
      </c>
      <c r="D37" s="24">
        <v>8.5</v>
      </c>
      <c r="E37" s="24">
        <v>3.5</v>
      </c>
      <c r="F37" s="22">
        <v>12</v>
      </c>
      <c r="G37" s="126">
        <v>0.25</v>
      </c>
      <c r="H37" s="127">
        <v>1</v>
      </c>
      <c r="I37" s="127">
        <v>1</v>
      </c>
      <c r="J37" s="128">
        <v>0.5</v>
      </c>
      <c r="K37" s="228">
        <f>C37+D37+E37-F37+((G37+H37+I37+J37)/4)</f>
        <v>9.4375</v>
      </c>
      <c r="L37" s="15">
        <v>2</v>
      </c>
      <c r="M37" s="210" t="s">
        <v>200</v>
      </c>
      <c r="N37" s="24">
        <v>7.6</v>
      </c>
      <c r="O37" s="24">
        <v>11</v>
      </c>
      <c r="P37" s="24">
        <v>5</v>
      </c>
      <c r="Q37" s="22">
        <v>7</v>
      </c>
      <c r="R37" s="126">
        <v>0.25</v>
      </c>
      <c r="S37" s="127">
        <v>1</v>
      </c>
      <c r="T37" s="127">
        <v>1</v>
      </c>
      <c r="U37" s="128">
        <v>0.5</v>
      </c>
      <c r="V37" s="228">
        <f>N37+O37+P37-Q37+((R37+S37+T37+U37)/4)</f>
        <v>17.2875</v>
      </c>
      <c r="W37" s="23"/>
      <c r="X37" s="24">
        <f>MAX(K37,V37)</f>
        <v>17.2875</v>
      </c>
    </row>
    <row r="38" spans="1:24" s="25" customFormat="1" ht="10.5" thickBot="1">
      <c r="A38" s="15">
        <v>3</v>
      </c>
      <c r="B38" s="219" t="s">
        <v>248</v>
      </c>
      <c r="C38" s="184">
        <v>2.9</v>
      </c>
      <c r="D38" s="184">
        <v>6</v>
      </c>
      <c r="E38" s="184">
        <v>2.5</v>
      </c>
      <c r="F38" s="239">
        <v>8</v>
      </c>
      <c r="G38" s="230">
        <v>0.25</v>
      </c>
      <c r="H38" s="231">
        <v>0.5</v>
      </c>
      <c r="I38" s="231">
        <v>0.5</v>
      </c>
      <c r="J38" s="232">
        <v>0.5</v>
      </c>
      <c r="K38" s="233">
        <f>C38+D38+E38-F38+((G38+H38+I38+J38)/4)</f>
        <v>3.8375000000000004</v>
      </c>
      <c r="L38" s="15">
        <v>3</v>
      </c>
      <c r="M38" s="219" t="s">
        <v>248</v>
      </c>
      <c r="N38" s="184">
        <v>2.6</v>
      </c>
      <c r="O38" s="184">
        <v>6.5</v>
      </c>
      <c r="P38" s="184">
        <v>2</v>
      </c>
      <c r="Q38" s="239">
        <v>6.5</v>
      </c>
      <c r="R38" s="230">
        <v>0</v>
      </c>
      <c r="S38" s="231">
        <v>0</v>
      </c>
      <c r="T38" s="231">
        <v>0.5</v>
      </c>
      <c r="U38" s="232">
        <v>0.5</v>
      </c>
      <c r="V38" s="233">
        <f>N38+O38+P38-Q38+((R38+S38+T38+U38)/4)</f>
        <v>4.85</v>
      </c>
      <c r="W38" s="23"/>
      <c r="X38" s="24">
        <f>MAX(K38,V38)</f>
        <v>4.85</v>
      </c>
    </row>
    <row r="39" spans="1:24" s="20" customFormat="1" ht="46.5" thickBot="1">
      <c r="A39" s="15"/>
      <c r="B39" s="244" t="s">
        <v>159</v>
      </c>
      <c r="C39" s="245" t="s">
        <v>260</v>
      </c>
      <c r="D39" s="245" t="s">
        <v>160</v>
      </c>
      <c r="E39" s="245" t="s">
        <v>261</v>
      </c>
      <c r="F39" s="245" t="s">
        <v>262</v>
      </c>
      <c r="G39" s="544" t="s">
        <v>263</v>
      </c>
      <c r="H39" s="545"/>
      <c r="I39" s="545"/>
      <c r="J39" s="546"/>
      <c r="K39" s="221" t="s">
        <v>264</v>
      </c>
      <c r="L39" s="15"/>
      <c r="M39" s="175" t="s">
        <v>159</v>
      </c>
      <c r="N39" s="176" t="s">
        <v>260</v>
      </c>
      <c r="O39" s="176" t="s">
        <v>160</v>
      </c>
      <c r="P39" s="176" t="s">
        <v>261</v>
      </c>
      <c r="Q39" s="176" t="s">
        <v>262</v>
      </c>
      <c r="R39" s="536" t="s">
        <v>263</v>
      </c>
      <c r="S39" s="537"/>
      <c r="T39" s="537"/>
      <c r="U39" s="538"/>
      <c r="V39" s="177" t="s">
        <v>264</v>
      </c>
      <c r="W39" s="18"/>
      <c r="X39" s="134" t="s">
        <v>265</v>
      </c>
    </row>
    <row r="40" spans="1:24" s="25" customFormat="1" ht="9.75">
      <c r="A40" s="15">
        <v>1</v>
      </c>
      <c r="B40" s="248" t="s">
        <v>161</v>
      </c>
      <c r="C40" s="178">
        <v>26</v>
      </c>
      <c r="D40" s="178">
        <v>19</v>
      </c>
      <c r="E40" s="178">
        <v>7</v>
      </c>
      <c r="F40" s="238">
        <v>2.5</v>
      </c>
      <c r="G40" s="224">
        <v>0.5</v>
      </c>
      <c r="H40" s="225">
        <v>4</v>
      </c>
      <c r="I40" s="225">
        <v>4</v>
      </c>
      <c r="J40" s="226">
        <v>1.5</v>
      </c>
      <c r="K40" s="227">
        <f>C40+D40+E40-F40+((G40+H40+I40+J40)/4)</f>
        <v>52</v>
      </c>
      <c r="L40" s="15">
        <v>1</v>
      </c>
      <c r="M40" s="213" t="s">
        <v>163</v>
      </c>
      <c r="N40" s="170">
        <v>35</v>
      </c>
      <c r="O40" s="170">
        <v>18</v>
      </c>
      <c r="P40" s="170">
        <v>7.5</v>
      </c>
      <c r="Q40" s="194">
        <v>4</v>
      </c>
      <c r="R40" s="195">
        <v>0.5</v>
      </c>
      <c r="S40" s="196">
        <v>4</v>
      </c>
      <c r="T40" s="196">
        <v>4.5</v>
      </c>
      <c r="U40" s="197">
        <v>1.5</v>
      </c>
      <c r="V40" s="194">
        <f>N40+O40+P40-Q40+((R40+S40+T40+U40)/4)</f>
        <v>59.125</v>
      </c>
      <c r="W40" s="23"/>
      <c r="X40" s="24">
        <f>MAX(K40,V40)</f>
        <v>59.125</v>
      </c>
    </row>
    <row r="41" spans="1:24" s="25" customFormat="1" ht="9.75">
      <c r="A41" s="15">
        <v>2</v>
      </c>
      <c r="B41" s="212" t="s">
        <v>162</v>
      </c>
      <c r="C41" s="24">
        <v>27.5</v>
      </c>
      <c r="D41" s="24">
        <v>18</v>
      </c>
      <c r="E41" s="24">
        <v>8.5</v>
      </c>
      <c r="F41" s="22">
        <v>4</v>
      </c>
      <c r="G41" s="126">
        <v>1</v>
      </c>
      <c r="H41" s="127">
        <v>4.5</v>
      </c>
      <c r="I41" s="127">
        <v>4.5</v>
      </c>
      <c r="J41" s="128">
        <v>2</v>
      </c>
      <c r="K41" s="228">
        <f>C41+D41+E41-F41+((G41+H41+I41+J41)/4)</f>
        <v>53</v>
      </c>
      <c r="L41" s="15">
        <v>2</v>
      </c>
      <c r="M41" s="212" t="s">
        <v>162</v>
      </c>
      <c r="N41" s="24">
        <v>29.5</v>
      </c>
      <c r="O41" s="24">
        <v>18</v>
      </c>
      <c r="P41" s="24">
        <v>8.5</v>
      </c>
      <c r="Q41" s="22">
        <v>1</v>
      </c>
      <c r="R41" s="126">
        <v>1.5</v>
      </c>
      <c r="S41" s="127">
        <v>4.5</v>
      </c>
      <c r="T41" s="127">
        <v>4.5</v>
      </c>
      <c r="U41" s="128">
        <v>2.5</v>
      </c>
      <c r="V41" s="22">
        <f>N41+O41+P41-Q41+((R41+S41+T41+U41)/4)</f>
        <v>58.25</v>
      </c>
      <c r="W41" s="23"/>
      <c r="X41" s="24">
        <f>MAX(K41,V41)</f>
        <v>58.25</v>
      </c>
    </row>
    <row r="42" spans="1:24" s="25" customFormat="1" ht="10.5" thickBot="1">
      <c r="A42" s="15">
        <v>3</v>
      </c>
      <c r="B42" s="249" t="s">
        <v>317</v>
      </c>
      <c r="C42" s="184">
        <v>5.7</v>
      </c>
      <c r="D42" s="184">
        <v>10</v>
      </c>
      <c r="E42" s="184">
        <v>6.5</v>
      </c>
      <c r="F42" s="239">
        <v>15</v>
      </c>
      <c r="G42" s="230">
        <v>0</v>
      </c>
      <c r="H42" s="231">
        <v>0.5</v>
      </c>
      <c r="I42" s="231">
        <v>2.5</v>
      </c>
      <c r="J42" s="232">
        <v>0.5</v>
      </c>
      <c r="K42" s="233">
        <f>C42+D42+E42-F42+((G42+H42+I42+J42)/4)</f>
        <v>8.075</v>
      </c>
      <c r="L42" s="15">
        <v>3</v>
      </c>
      <c r="M42" s="214" t="s">
        <v>317</v>
      </c>
      <c r="N42" s="187">
        <v>5.2</v>
      </c>
      <c r="O42" s="187">
        <v>10</v>
      </c>
      <c r="P42" s="187">
        <v>6</v>
      </c>
      <c r="Q42" s="169">
        <v>13.5</v>
      </c>
      <c r="R42" s="188">
        <v>0</v>
      </c>
      <c r="S42" s="189">
        <v>1</v>
      </c>
      <c r="T42" s="189">
        <v>2.5</v>
      </c>
      <c r="U42" s="190">
        <v>0.5</v>
      </c>
      <c r="V42" s="169">
        <f>N42+O42+P42-Q42+((R42+S42+T42+U42)/4)</f>
        <v>8.7</v>
      </c>
      <c r="W42" s="23"/>
      <c r="X42" s="24">
        <f>MAX(K42,V42)</f>
        <v>8.7</v>
      </c>
    </row>
    <row r="43" spans="1:24" s="20" customFormat="1" ht="46.5" thickBot="1">
      <c r="A43" s="15"/>
      <c r="B43" s="198" t="s">
        <v>271</v>
      </c>
      <c r="C43" s="199" t="s">
        <v>260</v>
      </c>
      <c r="D43" s="199" t="s">
        <v>160</v>
      </c>
      <c r="E43" s="199" t="s">
        <v>261</v>
      </c>
      <c r="F43" s="199" t="s">
        <v>262</v>
      </c>
      <c r="G43" s="533" t="s">
        <v>263</v>
      </c>
      <c r="H43" s="534"/>
      <c r="I43" s="534"/>
      <c r="J43" s="535"/>
      <c r="K43" s="200" t="s">
        <v>264</v>
      </c>
      <c r="L43" s="15"/>
      <c r="M43" s="246" t="s">
        <v>271</v>
      </c>
      <c r="N43" s="247" t="s">
        <v>260</v>
      </c>
      <c r="O43" s="247" t="s">
        <v>160</v>
      </c>
      <c r="P43" s="247" t="s">
        <v>261</v>
      </c>
      <c r="Q43" s="247" t="s">
        <v>262</v>
      </c>
      <c r="R43" s="539" t="s">
        <v>263</v>
      </c>
      <c r="S43" s="540"/>
      <c r="T43" s="540"/>
      <c r="U43" s="541"/>
      <c r="V43" s="220" t="s">
        <v>264</v>
      </c>
      <c r="W43" s="18"/>
      <c r="X43" s="19" t="s">
        <v>265</v>
      </c>
    </row>
    <row r="44" spans="1:24" s="25" customFormat="1" ht="9.75">
      <c r="A44" s="15">
        <v>1</v>
      </c>
      <c r="B44" s="211" t="s">
        <v>322</v>
      </c>
      <c r="C44" s="178">
        <v>24.5</v>
      </c>
      <c r="D44" s="178">
        <v>13</v>
      </c>
      <c r="E44" s="178">
        <v>7</v>
      </c>
      <c r="F44" s="238">
        <v>2.5</v>
      </c>
      <c r="G44" s="224">
        <v>2.5</v>
      </c>
      <c r="H44" s="225">
        <v>2</v>
      </c>
      <c r="I44" s="225">
        <v>3</v>
      </c>
      <c r="J44" s="226">
        <v>2.5</v>
      </c>
      <c r="K44" s="227">
        <f>C44+D44+E44-F44+((G44+H44+I44+J44)/4)</f>
        <v>44.5</v>
      </c>
      <c r="L44" s="15">
        <v>1</v>
      </c>
      <c r="M44" s="211" t="s">
        <v>322</v>
      </c>
      <c r="N44" s="178">
        <v>24.5</v>
      </c>
      <c r="O44" s="178">
        <v>11</v>
      </c>
      <c r="P44" s="178">
        <v>6.5</v>
      </c>
      <c r="Q44" s="238">
        <v>2.5</v>
      </c>
      <c r="R44" s="224">
        <v>2</v>
      </c>
      <c r="S44" s="225">
        <v>1.5</v>
      </c>
      <c r="T44" s="225">
        <v>2</v>
      </c>
      <c r="U44" s="226">
        <v>2.5</v>
      </c>
      <c r="V44" s="227">
        <f>N44+O44+P44-Q44+((R44+S44+T44+U44)/4)</f>
        <v>41.5</v>
      </c>
      <c r="W44" s="23"/>
      <c r="X44" s="24">
        <f>MAX(K44,V44)</f>
        <v>44.5</v>
      </c>
    </row>
    <row r="45" spans="1:24" s="25" customFormat="1" ht="9.75">
      <c r="A45" s="15">
        <v>2</v>
      </c>
      <c r="B45" s="209" t="s">
        <v>147</v>
      </c>
      <c r="C45" s="24">
        <v>13.3</v>
      </c>
      <c r="D45" s="24">
        <v>11</v>
      </c>
      <c r="E45" s="24">
        <v>7</v>
      </c>
      <c r="F45" s="22">
        <v>5.5</v>
      </c>
      <c r="G45" s="126">
        <v>0.5</v>
      </c>
      <c r="H45" s="127">
        <v>0.5</v>
      </c>
      <c r="I45" s="127">
        <v>2</v>
      </c>
      <c r="J45" s="128">
        <v>0.75</v>
      </c>
      <c r="K45" s="228">
        <f>C45+D45+E45-F45+((G45+H45+I45+J45)/4)</f>
        <v>26.7375</v>
      </c>
      <c r="L45" s="15">
        <v>2</v>
      </c>
      <c r="M45" s="209" t="s">
        <v>147</v>
      </c>
      <c r="N45" s="24">
        <v>13.3</v>
      </c>
      <c r="O45" s="24">
        <v>12</v>
      </c>
      <c r="P45" s="24">
        <v>7.5</v>
      </c>
      <c r="Q45" s="22">
        <v>3.5</v>
      </c>
      <c r="R45" s="126">
        <v>0.5</v>
      </c>
      <c r="S45" s="127">
        <v>0.5</v>
      </c>
      <c r="T45" s="127">
        <v>2</v>
      </c>
      <c r="U45" s="128">
        <v>0.75</v>
      </c>
      <c r="V45" s="228">
        <f>N45+O45+P45-Q45+((R45+S45+T45+U45)/4)</f>
        <v>30.237499999999997</v>
      </c>
      <c r="W45" s="23"/>
      <c r="X45" s="24">
        <f>MAX(K45,V45)</f>
        <v>30.237499999999997</v>
      </c>
    </row>
    <row r="46" spans="1:24" s="25" customFormat="1" ht="9.75">
      <c r="A46" s="15">
        <v>3</v>
      </c>
      <c r="B46" s="212" t="s">
        <v>164</v>
      </c>
      <c r="C46" s="24">
        <v>15</v>
      </c>
      <c r="D46" s="24">
        <v>10</v>
      </c>
      <c r="E46" s="24">
        <v>5</v>
      </c>
      <c r="F46" s="22">
        <v>2.5</v>
      </c>
      <c r="G46" s="126">
        <v>0.5</v>
      </c>
      <c r="H46" s="127">
        <v>0.5</v>
      </c>
      <c r="I46" s="127">
        <v>1</v>
      </c>
      <c r="J46" s="128">
        <v>0.5</v>
      </c>
      <c r="K46" s="228">
        <f>C46+D46+E46-F46+((G46+H46+I46+J46)/4)</f>
        <v>28.125</v>
      </c>
      <c r="L46" s="15">
        <v>3</v>
      </c>
      <c r="M46" s="212" t="s">
        <v>164</v>
      </c>
      <c r="N46" s="24">
        <v>14</v>
      </c>
      <c r="O46" s="24">
        <v>11</v>
      </c>
      <c r="P46" s="24">
        <v>5.5</v>
      </c>
      <c r="Q46" s="22">
        <v>2.5</v>
      </c>
      <c r="R46" s="126">
        <v>1</v>
      </c>
      <c r="S46" s="127">
        <v>0.5</v>
      </c>
      <c r="T46" s="127">
        <v>1.5</v>
      </c>
      <c r="U46" s="128">
        <v>0.5</v>
      </c>
      <c r="V46" s="228">
        <f>N46+O46+P46-Q46+((R46+S46+T46+U46)/4)</f>
        <v>28.875</v>
      </c>
      <c r="W46" s="23"/>
      <c r="X46" s="24">
        <f>MAX(K46,V46)</f>
        <v>28.875</v>
      </c>
    </row>
    <row r="47" spans="1:24" s="25" customFormat="1" ht="10.5" thickBot="1">
      <c r="A47" s="15">
        <v>4</v>
      </c>
      <c r="B47" s="219" t="s">
        <v>247</v>
      </c>
      <c r="C47" s="250">
        <v>8.1</v>
      </c>
      <c r="D47" s="250">
        <v>10</v>
      </c>
      <c r="E47" s="250">
        <v>3.5</v>
      </c>
      <c r="F47" s="251">
        <v>4.5</v>
      </c>
      <c r="G47" s="252">
        <v>0.5</v>
      </c>
      <c r="H47" s="253">
        <v>0.5</v>
      </c>
      <c r="I47" s="253">
        <v>1</v>
      </c>
      <c r="J47" s="254">
        <v>0.5</v>
      </c>
      <c r="K47" s="233">
        <f>C47+D47+E47-F47+((G47+H47+I47+J47)/4)</f>
        <v>17.725</v>
      </c>
      <c r="L47" s="15">
        <v>4</v>
      </c>
      <c r="M47" s="219" t="s">
        <v>247</v>
      </c>
      <c r="N47" s="250">
        <v>7.4</v>
      </c>
      <c r="O47" s="250">
        <v>10</v>
      </c>
      <c r="P47" s="250">
        <v>1.5</v>
      </c>
      <c r="Q47" s="251">
        <v>6</v>
      </c>
      <c r="R47" s="252">
        <v>0.5</v>
      </c>
      <c r="S47" s="253">
        <v>0.5</v>
      </c>
      <c r="T47" s="253">
        <v>0.5</v>
      </c>
      <c r="U47" s="254">
        <v>0.5</v>
      </c>
      <c r="V47" s="233">
        <f>N47+O47+P47-Q47+((R47+S47+T47+U47)/4)</f>
        <v>13.399999999999999</v>
      </c>
      <c r="W47" s="23"/>
      <c r="X47" s="24">
        <f>MAX(K47,V47)</f>
        <v>17.725</v>
      </c>
    </row>
    <row r="48" spans="1:24" s="20" customFormat="1" ht="46.5" thickBot="1">
      <c r="A48" s="15"/>
      <c r="B48" s="240" t="s">
        <v>271</v>
      </c>
      <c r="C48" s="241" t="s">
        <v>260</v>
      </c>
      <c r="D48" s="241" t="s">
        <v>160</v>
      </c>
      <c r="E48" s="241" t="s">
        <v>261</v>
      </c>
      <c r="F48" s="241" t="s">
        <v>262</v>
      </c>
      <c r="G48" s="530" t="s">
        <v>263</v>
      </c>
      <c r="H48" s="531"/>
      <c r="I48" s="531"/>
      <c r="J48" s="532"/>
      <c r="K48" s="242" t="s">
        <v>264</v>
      </c>
      <c r="L48" s="15"/>
      <c r="M48" s="240" t="s">
        <v>271</v>
      </c>
      <c r="N48" s="241" t="s">
        <v>260</v>
      </c>
      <c r="O48" s="241" t="s">
        <v>160</v>
      </c>
      <c r="P48" s="241" t="s">
        <v>261</v>
      </c>
      <c r="Q48" s="241" t="s">
        <v>262</v>
      </c>
      <c r="R48" s="530" t="s">
        <v>263</v>
      </c>
      <c r="S48" s="531"/>
      <c r="T48" s="531"/>
      <c r="U48" s="532"/>
      <c r="V48" s="242" t="s">
        <v>264</v>
      </c>
      <c r="W48" s="18"/>
      <c r="X48" s="134" t="s">
        <v>265</v>
      </c>
    </row>
    <row r="49" spans="1:24" s="25" customFormat="1" ht="9.75">
      <c r="A49" s="15">
        <v>1</v>
      </c>
      <c r="B49" s="211" t="s">
        <v>321</v>
      </c>
      <c r="C49" s="178">
        <v>36</v>
      </c>
      <c r="D49" s="178">
        <v>16</v>
      </c>
      <c r="E49" s="178">
        <v>8</v>
      </c>
      <c r="F49" s="179">
        <v>1.5</v>
      </c>
      <c r="G49" s="153">
        <v>1.5</v>
      </c>
      <c r="H49" s="154">
        <v>1.5</v>
      </c>
      <c r="I49" s="154">
        <v>4</v>
      </c>
      <c r="J49" s="155">
        <v>2</v>
      </c>
      <c r="K49" s="180">
        <f aca="true" t="shared" si="3" ref="K49:K59">C49+D49+E49-F49+((G49+H49+I49+J49)/4)</f>
        <v>60.75</v>
      </c>
      <c r="L49" s="15">
        <v>1</v>
      </c>
      <c r="M49" s="215" t="s">
        <v>321</v>
      </c>
      <c r="N49" s="191">
        <v>39.5</v>
      </c>
      <c r="O49" s="192">
        <v>18.5</v>
      </c>
      <c r="P49" s="192">
        <v>7.5</v>
      </c>
      <c r="Q49" s="193">
        <v>2</v>
      </c>
      <c r="R49" s="171">
        <v>1.5</v>
      </c>
      <c r="S49" s="172">
        <v>4.5</v>
      </c>
      <c r="T49" s="172">
        <v>4.5</v>
      </c>
      <c r="U49" s="173">
        <v>2.5</v>
      </c>
      <c r="V49" s="174">
        <f>N49+O49+P49-Q49+((R49+S49+T49+U49)/4)</f>
        <v>66.75</v>
      </c>
      <c r="W49" s="23"/>
      <c r="X49" s="24">
        <f aca="true" t="shared" si="4" ref="X49:X56">MAX(K49,V49)</f>
        <v>66.75</v>
      </c>
    </row>
    <row r="50" spans="1:24" s="25" customFormat="1" ht="9.75">
      <c r="A50" s="15">
        <v>2</v>
      </c>
      <c r="B50" s="210" t="s">
        <v>242</v>
      </c>
      <c r="C50" s="24">
        <v>33</v>
      </c>
      <c r="D50" s="24">
        <v>16</v>
      </c>
      <c r="E50" s="24">
        <v>8.75</v>
      </c>
      <c r="F50" s="147">
        <v>6.5</v>
      </c>
      <c r="G50" s="156">
        <v>1.5</v>
      </c>
      <c r="H50" s="124">
        <v>3</v>
      </c>
      <c r="I50" s="124">
        <v>4.5</v>
      </c>
      <c r="J50" s="157">
        <v>4</v>
      </c>
      <c r="K50" s="181">
        <f t="shared" si="3"/>
        <v>54.5</v>
      </c>
      <c r="L50" s="15">
        <v>2</v>
      </c>
      <c r="M50" s="216" t="s">
        <v>242</v>
      </c>
      <c r="N50" s="165">
        <v>35</v>
      </c>
      <c r="O50" s="163">
        <v>17</v>
      </c>
      <c r="P50" s="163">
        <v>9</v>
      </c>
      <c r="Q50" s="166">
        <v>4</v>
      </c>
      <c r="R50" s="156">
        <v>1.5</v>
      </c>
      <c r="S50" s="124">
        <v>4.5</v>
      </c>
      <c r="T50" s="124">
        <v>4.5</v>
      </c>
      <c r="U50" s="157">
        <v>4</v>
      </c>
      <c r="V50" s="150">
        <f aca="true" t="shared" si="5" ref="V50:V58">N50+O50+P50-Q50+((R50+S50+T50+U50)/4)</f>
        <v>60.625</v>
      </c>
      <c r="W50" s="23"/>
      <c r="X50" s="24">
        <f t="shared" si="4"/>
        <v>60.625</v>
      </c>
    </row>
    <row r="51" spans="1:24" s="25" customFormat="1" ht="9.75">
      <c r="A51" s="15">
        <v>3</v>
      </c>
      <c r="B51" s="210" t="s">
        <v>202</v>
      </c>
      <c r="C51" s="24">
        <v>22.2</v>
      </c>
      <c r="D51" s="24">
        <v>15</v>
      </c>
      <c r="E51" s="24">
        <v>8.25</v>
      </c>
      <c r="F51" s="147">
        <v>2.5</v>
      </c>
      <c r="G51" s="156">
        <v>2.5</v>
      </c>
      <c r="H51" s="124">
        <v>2.5</v>
      </c>
      <c r="I51" s="124">
        <v>3.5</v>
      </c>
      <c r="J51" s="157">
        <v>1.5</v>
      </c>
      <c r="K51" s="181">
        <f t="shared" si="3"/>
        <v>45.45</v>
      </c>
      <c r="L51" s="15">
        <v>3</v>
      </c>
      <c r="M51" s="216" t="s">
        <v>202</v>
      </c>
      <c r="N51" s="165">
        <v>29</v>
      </c>
      <c r="O51" s="163">
        <v>15</v>
      </c>
      <c r="P51" s="163">
        <v>9.25</v>
      </c>
      <c r="Q51" s="166">
        <v>3</v>
      </c>
      <c r="R51" s="156">
        <v>2.5</v>
      </c>
      <c r="S51" s="124">
        <v>2</v>
      </c>
      <c r="T51" s="124">
        <v>4.5</v>
      </c>
      <c r="U51" s="157">
        <v>1.5</v>
      </c>
      <c r="V51" s="150">
        <f t="shared" si="5"/>
        <v>52.875</v>
      </c>
      <c r="W51" s="23"/>
      <c r="X51" s="24">
        <f t="shared" si="4"/>
        <v>52.875</v>
      </c>
    </row>
    <row r="52" spans="1:24" s="25" customFormat="1" ht="9.75">
      <c r="A52" s="15"/>
      <c r="B52" s="217" t="s">
        <v>144</v>
      </c>
      <c r="C52" s="137">
        <v>24</v>
      </c>
      <c r="D52" s="137">
        <v>16</v>
      </c>
      <c r="E52" s="137">
        <v>7</v>
      </c>
      <c r="F52" s="148">
        <v>5.5</v>
      </c>
      <c r="G52" s="158">
        <v>1</v>
      </c>
      <c r="H52" s="152">
        <v>1.5</v>
      </c>
      <c r="I52" s="152">
        <v>4</v>
      </c>
      <c r="J52" s="159">
        <v>2</v>
      </c>
      <c r="K52" s="182">
        <f t="shared" si="3"/>
        <v>43.625</v>
      </c>
      <c r="L52" s="15"/>
      <c r="M52" s="218" t="s">
        <v>144</v>
      </c>
      <c r="N52" s="167"/>
      <c r="O52" s="164"/>
      <c r="P52" s="164"/>
      <c r="Q52" s="168"/>
      <c r="R52" s="158"/>
      <c r="S52" s="152"/>
      <c r="T52" s="152"/>
      <c r="U52" s="159"/>
      <c r="V52" s="151">
        <f t="shared" si="5"/>
        <v>0</v>
      </c>
      <c r="W52" s="138"/>
      <c r="X52" s="139">
        <f t="shared" si="4"/>
        <v>43.625</v>
      </c>
    </row>
    <row r="53" spans="1:24" s="25" customFormat="1" ht="9.75">
      <c r="A53" s="15"/>
      <c r="B53" s="217" t="s">
        <v>145</v>
      </c>
      <c r="C53" s="139">
        <v>23.5</v>
      </c>
      <c r="D53" s="139">
        <v>13</v>
      </c>
      <c r="E53" s="139">
        <v>7</v>
      </c>
      <c r="F53" s="149">
        <v>9</v>
      </c>
      <c r="G53" s="158">
        <v>0.5</v>
      </c>
      <c r="H53" s="152">
        <v>0.5</v>
      </c>
      <c r="I53" s="152">
        <v>3.5</v>
      </c>
      <c r="J53" s="159">
        <v>3</v>
      </c>
      <c r="K53" s="182">
        <f t="shared" si="3"/>
        <v>36.375</v>
      </c>
      <c r="L53" s="15"/>
      <c r="M53" s="218" t="s">
        <v>145</v>
      </c>
      <c r="N53" s="167"/>
      <c r="O53" s="164"/>
      <c r="P53" s="164"/>
      <c r="Q53" s="168"/>
      <c r="R53" s="158"/>
      <c r="S53" s="152"/>
      <c r="T53" s="152"/>
      <c r="U53" s="159"/>
      <c r="V53" s="151">
        <f t="shared" si="5"/>
        <v>0</v>
      </c>
      <c r="W53" s="140"/>
      <c r="X53" s="139">
        <f t="shared" si="4"/>
        <v>36.375</v>
      </c>
    </row>
    <row r="54" spans="1:24" s="25" customFormat="1" ht="9.75">
      <c r="A54" s="15">
        <v>4</v>
      </c>
      <c r="B54" s="210" t="s">
        <v>204</v>
      </c>
      <c r="C54" s="24">
        <v>12.5</v>
      </c>
      <c r="D54" s="24">
        <v>14</v>
      </c>
      <c r="E54" s="24">
        <v>7.25</v>
      </c>
      <c r="F54" s="147">
        <v>4</v>
      </c>
      <c r="G54" s="156">
        <v>0.5</v>
      </c>
      <c r="H54" s="124">
        <v>2</v>
      </c>
      <c r="I54" s="124">
        <v>3</v>
      </c>
      <c r="J54" s="157">
        <v>1</v>
      </c>
      <c r="K54" s="181">
        <f t="shared" si="3"/>
        <v>31.375</v>
      </c>
      <c r="L54" s="15">
        <v>4</v>
      </c>
      <c r="M54" s="216" t="s">
        <v>204</v>
      </c>
      <c r="N54" s="165">
        <v>17</v>
      </c>
      <c r="O54" s="163">
        <v>13.5</v>
      </c>
      <c r="P54" s="163">
        <v>6</v>
      </c>
      <c r="Q54" s="166">
        <v>4</v>
      </c>
      <c r="R54" s="156">
        <v>0.5</v>
      </c>
      <c r="S54" s="124">
        <v>1</v>
      </c>
      <c r="T54" s="124">
        <v>3</v>
      </c>
      <c r="U54" s="157">
        <v>1</v>
      </c>
      <c r="V54" s="150">
        <f t="shared" si="5"/>
        <v>33.875</v>
      </c>
      <c r="W54" s="23"/>
      <c r="X54" s="24">
        <f t="shared" si="4"/>
        <v>33.875</v>
      </c>
    </row>
    <row r="55" spans="1:24" s="25" customFormat="1" ht="9.75">
      <c r="A55" s="15">
        <v>5</v>
      </c>
      <c r="B55" s="210" t="s">
        <v>190</v>
      </c>
      <c r="C55" s="24">
        <v>13.2</v>
      </c>
      <c r="D55" s="24">
        <v>11</v>
      </c>
      <c r="E55" s="24">
        <v>4</v>
      </c>
      <c r="F55" s="147">
        <v>6</v>
      </c>
      <c r="G55" s="156">
        <v>0.5</v>
      </c>
      <c r="H55" s="124">
        <v>0.5</v>
      </c>
      <c r="I55" s="124">
        <v>1.5</v>
      </c>
      <c r="J55" s="157">
        <v>0.5</v>
      </c>
      <c r="K55" s="181">
        <f t="shared" si="3"/>
        <v>22.95</v>
      </c>
      <c r="L55" s="15">
        <v>5</v>
      </c>
      <c r="M55" s="201"/>
      <c r="N55" s="167"/>
      <c r="O55" s="164"/>
      <c r="P55" s="164"/>
      <c r="Q55" s="168"/>
      <c r="R55" s="158"/>
      <c r="S55" s="152"/>
      <c r="T55" s="152"/>
      <c r="U55" s="159"/>
      <c r="V55" s="151">
        <f t="shared" si="5"/>
        <v>0</v>
      </c>
      <c r="W55" s="23"/>
      <c r="X55" s="24">
        <f t="shared" si="4"/>
        <v>22.95</v>
      </c>
    </row>
    <row r="56" spans="1:24" s="25" customFormat="1" ht="9.75">
      <c r="A56" s="15">
        <v>6</v>
      </c>
      <c r="B56" s="210" t="s">
        <v>205</v>
      </c>
      <c r="C56" s="24">
        <v>10</v>
      </c>
      <c r="D56" s="24">
        <v>11</v>
      </c>
      <c r="E56" s="24">
        <v>5.5</v>
      </c>
      <c r="F56" s="147">
        <v>6.5</v>
      </c>
      <c r="G56" s="156">
        <v>0.5</v>
      </c>
      <c r="H56" s="124">
        <v>0.5</v>
      </c>
      <c r="I56" s="124">
        <v>2.5</v>
      </c>
      <c r="J56" s="157">
        <v>1.5</v>
      </c>
      <c r="K56" s="181">
        <f t="shared" si="3"/>
        <v>21.25</v>
      </c>
      <c r="L56" s="15">
        <v>6</v>
      </c>
      <c r="M56" s="201"/>
      <c r="N56" s="167"/>
      <c r="O56" s="164"/>
      <c r="P56" s="164"/>
      <c r="Q56" s="168"/>
      <c r="R56" s="158"/>
      <c r="S56" s="152"/>
      <c r="T56" s="152"/>
      <c r="U56" s="159"/>
      <c r="V56" s="151">
        <f t="shared" si="5"/>
        <v>0</v>
      </c>
      <c r="W56" s="26"/>
      <c r="X56" s="24">
        <f t="shared" si="4"/>
        <v>21.25</v>
      </c>
    </row>
    <row r="57" spans="1:24" s="25" customFormat="1" ht="9.75">
      <c r="A57" s="15">
        <v>7</v>
      </c>
      <c r="B57" s="210" t="s">
        <v>203</v>
      </c>
      <c r="C57" s="24">
        <v>16.5</v>
      </c>
      <c r="D57" s="24">
        <v>10</v>
      </c>
      <c r="E57" s="24">
        <v>4</v>
      </c>
      <c r="F57" s="147">
        <v>11</v>
      </c>
      <c r="G57" s="156">
        <v>0.5</v>
      </c>
      <c r="H57" s="124">
        <v>0.5</v>
      </c>
      <c r="I57" s="124">
        <v>2</v>
      </c>
      <c r="J57" s="157">
        <v>0.75</v>
      </c>
      <c r="K57" s="181">
        <f t="shared" si="3"/>
        <v>20.4375</v>
      </c>
      <c r="L57" s="15">
        <v>7</v>
      </c>
      <c r="M57" s="201"/>
      <c r="N57" s="167"/>
      <c r="O57" s="164"/>
      <c r="P57" s="164"/>
      <c r="Q57" s="168"/>
      <c r="R57" s="158"/>
      <c r="S57" s="152"/>
      <c r="T57" s="152"/>
      <c r="U57" s="159"/>
      <c r="V57" s="151">
        <f t="shared" si="5"/>
        <v>0</v>
      </c>
      <c r="W57" s="23"/>
      <c r="X57" s="24">
        <f>MAX(K57,V57)</f>
        <v>20.4375</v>
      </c>
    </row>
    <row r="58" spans="1:24" s="25" customFormat="1" ht="9.75">
      <c r="A58" s="15">
        <v>8</v>
      </c>
      <c r="B58" s="210" t="s">
        <v>330</v>
      </c>
      <c r="C58" s="24">
        <v>12.8</v>
      </c>
      <c r="D58" s="24">
        <v>10</v>
      </c>
      <c r="E58" s="24">
        <v>4.5</v>
      </c>
      <c r="F58" s="147">
        <v>9.5</v>
      </c>
      <c r="G58" s="156">
        <v>0.5</v>
      </c>
      <c r="H58" s="124">
        <v>0.5</v>
      </c>
      <c r="I58" s="124">
        <v>2</v>
      </c>
      <c r="J58" s="157">
        <v>0.75</v>
      </c>
      <c r="K58" s="181">
        <f t="shared" si="3"/>
        <v>18.7375</v>
      </c>
      <c r="L58" s="15">
        <v>8</v>
      </c>
      <c r="M58" s="201"/>
      <c r="N58" s="167"/>
      <c r="O58" s="164"/>
      <c r="P58" s="164"/>
      <c r="Q58" s="168"/>
      <c r="R58" s="158"/>
      <c r="S58" s="152"/>
      <c r="T58" s="152"/>
      <c r="U58" s="159"/>
      <c r="V58" s="151">
        <f t="shared" si="5"/>
        <v>0</v>
      </c>
      <c r="W58" s="23"/>
      <c r="X58" s="24">
        <f>MAX(K58,V58)</f>
        <v>18.7375</v>
      </c>
    </row>
    <row r="59" spans="1:24" s="27" customFormat="1" ht="10.5" thickBot="1">
      <c r="A59" s="15">
        <v>9</v>
      </c>
      <c r="B59" s="219" t="s">
        <v>250</v>
      </c>
      <c r="C59" s="184">
        <v>7.3</v>
      </c>
      <c r="D59" s="184">
        <v>7</v>
      </c>
      <c r="E59" s="184">
        <v>3</v>
      </c>
      <c r="F59" s="185">
        <v>11.5</v>
      </c>
      <c r="G59" s="160">
        <v>0</v>
      </c>
      <c r="H59" s="161">
        <v>0.5</v>
      </c>
      <c r="I59" s="161">
        <v>1</v>
      </c>
      <c r="J59" s="162">
        <v>0.5</v>
      </c>
      <c r="K59" s="186">
        <f t="shared" si="3"/>
        <v>6.300000000000001</v>
      </c>
      <c r="L59" s="15">
        <v>9</v>
      </c>
      <c r="M59" s="201"/>
      <c r="N59" s="202"/>
      <c r="O59" s="203"/>
      <c r="P59" s="203"/>
      <c r="Q59" s="204"/>
      <c r="R59" s="205"/>
      <c r="S59" s="206"/>
      <c r="T59" s="206"/>
      <c r="U59" s="207"/>
      <c r="V59" s="151">
        <f>N59+O59+P59-Q59+((R59+S59+T59+U59)/4)</f>
        <v>0</v>
      </c>
      <c r="W59" s="26"/>
      <c r="X59" s="24">
        <f>MAX(K59,V59)</f>
        <v>6.300000000000001</v>
      </c>
    </row>
    <row r="60" spans="1:24" s="27" customFormat="1" ht="9.75">
      <c r="A60" s="146"/>
      <c r="B60" s="4"/>
      <c r="C60" s="5"/>
      <c r="D60" s="5"/>
      <c r="E60" s="5"/>
      <c r="F60" s="5"/>
      <c r="G60" s="5"/>
      <c r="H60" s="5"/>
      <c r="I60" s="5"/>
      <c r="J60" s="5"/>
      <c r="K60" s="5"/>
      <c r="L60" s="146"/>
      <c r="M60" s="4"/>
      <c r="N60" s="5"/>
      <c r="O60" s="5"/>
      <c r="P60" s="5"/>
      <c r="Q60" s="5"/>
      <c r="R60" s="5"/>
      <c r="S60" s="5"/>
      <c r="T60" s="5"/>
      <c r="U60" s="5"/>
      <c r="V60" s="5"/>
      <c r="W60" s="4"/>
      <c r="X60" s="5"/>
    </row>
    <row r="61" spans="1:24" s="27" customFormat="1" ht="9.75">
      <c r="A61" s="146"/>
      <c r="B61" s="4"/>
      <c r="C61" s="5"/>
      <c r="D61" s="5"/>
      <c r="E61" s="5"/>
      <c r="F61" s="5"/>
      <c r="G61" s="5"/>
      <c r="H61" s="5"/>
      <c r="I61" s="5"/>
      <c r="J61" s="5"/>
      <c r="K61" s="5"/>
      <c r="L61" s="146"/>
      <c r="M61" s="4"/>
      <c r="N61" s="5"/>
      <c r="O61" s="5"/>
      <c r="P61" s="5"/>
      <c r="Q61" s="5"/>
      <c r="R61" s="5"/>
      <c r="S61" s="5"/>
      <c r="T61" s="5"/>
      <c r="U61" s="5"/>
      <c r="V61" s="5"/>
      <c r="W61" s="4"/>
      <c r="X61" s="5"/>
    </row>
    <row r="62" spans="1:24" s="27" customFormat="1" ht="9.75">
      <c r="A62" s="146"/>
      <c r="B62" s="4"/>
      <c r="C62" s="5"/>
      <c r="D62" s="5"/>
      <c r="E62" s="5"/>
      <c r="F62" s="5"/>
      <c r="G62" s="5"/>
      <c r="H62" s="5"/>
      <c r="I62" s="5"/>
      <c r="J62" s="5"/>
      <c r="K62" s="5"/>
      <c r="L62" s="146"/>
      <c r="M62" s="4"/>
      <c r="N62" s="5"/>
      <c r="O62" s="5"/>
      <c r="P62" s="5"/>
      <c r="Q62" s="5"/>
      <c r="R62" s="5"/>
      <c r="S62" s="5"/>
      <c r="T62" s="5"/>
      <c r="U62" s="5"/>
      <c r="V62" s="5"/>
      <c r="W62" s="4"/>
      <c r="X62" s="5"/>
    </row>
    <row r="63" spans="1:24" s="27" customFormat="1" ht="9.75">
      <c r="A63" s="146"/>
      <c r="B63" s="4"/>
      <c r="C63" s="5"/>
      <c r="D63" s="5"/>
      <c r="E63" s="5"/>
      <c r="F63" s="5"/>
      <c r="G63" s="5"/>
      <c r="H63" s="5"/>
      <c r="I63" s="5"/>
      <c r="J63" s="5"/>
      <c r="K63" s="5"/>
      <c r="L63" s="146"/>
      <c r="M63" s="4"/>
      <c r="N63" s="5"/>
      <c r="O63" s="5"/>
      <c r="P63" s="5"/>
      <c r="Q63" s="5"/>
      <c r="R63" s="5"/>
      <c r="S63" s="5"/>
      <c r="T63" s="5"/>
      <c r="U63" s="5"/>
      <c r="V63" s="5"/>
      <c r="W63" s="4"/>
      <c r="X63" s="5"/>
    </row>
    <row r="64" spans="1:24" s="27" customFormat="1" ht="9.75">
      <c r="A64" s="146"/>
      <c r="B64" s="4"/>
      <c r="C64" s="5"/>
      <c r="D64" s="5"/>
      <c r="E64" s="5"/>
      <c r="F64" s="5"/>
      <c r="G64" s="5"/>
      <c r="H64" s="5"/>
      <c r="I64" s="5"/>
      <c r="J64" s="5"/>
      <c r="K64" s="5"/>
      <c r="L64" s="146"/>
      <c r="M64" s="4"/>
      <c r="N64" s="5"/>
      <c r="O64" s="5"/>
      <c r="P64" s="5"/>
      <c r="Q64" s="5"/>
      <c r="R64" s="5"/>
      <c r="S64" s="5"/>
      <c r="T64" s="5"/>
      <c r="U64" s="5"/>
      <c r="V64" s="5"/>
      <c r="W64" s="4"/>
      <c r="X64" s="5"/>
    </row>
  </sheetData>
  <sheetProtection/>
  <mergeCells count="25">
    <mergeCell ref="A1:X1"/>
    <mergeCell ref="C4:K4"/>
    <mergeCell ref="G5:J5"/>
    <mergeCell ref="G12:J12"/>
    <mergeCell ref="N4:V4"/>
    <mergeCell ref="R5:U5"/>
    <mergeCell ref="R12:U12"/>
    <mergeCell ref="G48:J48"/>
    <mergeCell ref="G17:J17"/>
    <mergeCell ref="G21:J21"/>
    <mergeCell ref="G26:J26"/>
    <mergeCell ref="G31:J31"/>
    <mergeCell ref="G35:J35"/>
    <mergeCell ref="G39:J39"/>
    <mergeCell ref="G43:J43"/>
    <mergeCell ref="C30:K30"/>
    <mergeCell ref="R48:U48"/>
    <mergeCell ref="R17:U17"/>
    <mergeCell ref="R21:U21"/>
    <mergeCell ref="R26:U26"/>
    <mergeCell ref="R31:U31"/>
    <mergeCell ref="R35:U35"/>
    <mergeCell ref="R39:U39"/>
    <mergeCell ref="R43:U43"/>
    <mergeCell ref="N30:V30"/>
  </mergeCells>
  <printOptions horizontalCentered="1" verticalCentered="1"/>
  <pageMargins left="0" right="0" top="0.5902777777777778" bottom="0" header="0" footer="0"/>
  <pageSetup fitToHeight="0" horizontalDpi="300" verticalDpi="300" orientation="landscape" paperSize="9"/>
  <headerFooter alignWithMargins="0">
    <oddHeader>&amp;R&amp;"Arial,Gras Italique"&amp;9RESULTATS 14-15/05/2011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98"/>
  <sheetViews>
    <sheetView zoomScale="85" zoomScaleNormal="85" zoomScalePageLayoutView="0" workbookViewId="0" topLeftCell="A1">
      <selection activeCell="A1" sqref="A1:U1"/>
    </sheetView>
  </sheetViews>
  <sheetFormatPr defaultColWidth="9.140625" defaultRowHeight="12.75"/>
  <cols>
    <col min="1" max="1" width="2.421875" style="70" customWidth="1"/>
    <col min="2" max="2" width="26.421875" style="71" customWidth="1"/>
    <col min="3" max="3" width="6.421875" style="72" bestFit="1" customWidth="1"/>
    <col min="4" max="4" width="3.8515625" style="73" customWidth="1"/>
    <col min="5" max="5" width="6.421875" style="74" customWidth="1"/>
    <col min="6" max="6" width="6.421875" style="72" bestFit="1" customWidth="1"/>
    <col min="7" max="7" width="3.8515625" style="73" customWidth="1"/>
    <col min="8" max="8" width="6.421875" style="74" bestFit="1" customWidth="1"/>
    <col min="9" max="9" width="5.421875" style="75" customWidth="1"/>
    <col min="10" max="10" width="2.00390625" style="76" customWidth="1"/>
    <col min="11" max="11" width="25.28125" style="72" customWidth="1"/>
    <col min="12" max="12" width="1.28515625" style="72" customWidth="1"/>
    <col min="13" max="13" width="6.421875" style="72" bestFit="1" customWidth="1"/>
    <col min="14" max="14" width="3.8515625" style="73" customWidth="1"/>
    <col min="15" max="15" width="6.421875" style="74" bestFit="1" customWidth="1"/>
    <col min="16" max="16" width="6.421875" style="72" bestFit="1" customWidth="1"/>
    <col min="17" max="17" width="3.8515625" style="73" customWidth="1"/>
    <col min="18" max="18" width="6.421875" style="74" bestFit="1" customWidth="1"/>
    <col min="19" max="19" width="5.421875" style="72" customWidth="1"/>
    <col min="20" max="20" width="3.8515625" style="73" customWidth="1"/>
    <col min="21" max="21" width="5.421875" style="74" customWidth="1"/>
    <col min="22" max="22" width="2.421875" style="0" customWidth="1"/>
  </cols>
  <sheetData>
    <row r="1" spans="1:22" s="6" customFormat="1" ht="15">
      <c r="A1" s="526" t="s">
        <v>19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8"/>
    </row>
    <row r="2" spans="1:22" s="76" customFormat="1" ht="22.5">
      <c r="A2" s="77"/>
      <c r="B2" s="77"/>
      <c r="C2" s="77"/>
      <c r="D2" s="78"/>
      <c r="E2" s="77"/>
      <c r="F2" s="77"/>
      <c r="G2" s="78"/>
      <c r="H2" s="77"/>
      <c r="I2" s="77"/>
      <c r="J2" s="100"/>
      <c r="K2" s="100"/>
      <c r="L2" s="100"/>
      <c r="M2" s="77"/>
      <c r="N2" s="78"/>
      <c r="O2" s="77"/>
      <c r="P2" s="77"/>
      <c r="Q2" s="78"/>
      <c r="R2" s="77"/>
      <c r="S2" s="77"/>
      <c r="T2" s="78"/>
      <c r="U2" s="77"/>
      <c r="V2" s="100"/>
    </row>
    <row r="3" spans="1:21" s="80" customFormat="1" ht="12.75" thickBot="1">
      <c r="A3" s="79"/>
      <c r="B3" s="281" t="s">
        <v>252</v>
      </c>
      <c r="D3" s="81"/>
      <c r="E3" s="82"/>
      <c r="G3" s="81"/>
      <c r="H3" s="82"/>
      <c r="I3" s="83"/>
      <c r="J3" s="76"/>
      <c r="K3" s="40" t="s">
        <v>286</v>
      </c>
      <c r="L3" s="99"/>
      <c r="M3" s="118"/>
      <c r="N3" s="119"/>
      <c r="O3" s="120"/>
      <c r="P3" s="118"/>
      <c r="Q3" s="119"/>
      <c r="R3" s="120"/>
      <c r="S3" s="118"/>
      <c r="T3" s="119"/>
      <c r="U3" s="120"/>
    </row>
    <row r="4" spans="1:22" s="76" customFormat="1" ht="12.75" thickBot="1">
      <c r="A4" s="42"/>
      <c r="B4" s="276" t="s">
        <v>305</v>
      </c>
      <c r="C4" s="277">
        <v>1</v>
      </c>
      <c r="D4" s="278" t="s">
        <v>282</v>
      </c>
      <c r="E4" s="279" t="s">
        <v>264</v>
      </c>
      <c r="F4" s="277">
        <v>2</v>
      </c>
      <c r="G4" s="278" t="s">
        <v>282</v>
      </c>
      <c r="H4" s="279" t="s">
        <v>264</v>
      </c>
      <c r="I4" s="280" t="s">
        <v>285</v>
      </c>
      <c r="J4" s="94">
        <v>1</v>
      </c>
      <c r="K4" s="112" t="s">
        <v>227</v>
      </c>
      <c r="L4" s="99"/>
      <c r="M4" s="291">
        <v>6.041</v>
      </c>
      <c r="N4" s="292">
        <v>6</v>
      </c>
      <c r="O4" s="301">
        <f>M4+(N4*0.2)</f>
        <v>7.2410000000000005</v>
      </c>
      <c r="P4" s="291">
        <v>6.238</v>
      </c>
      <c r="Q4" s="292">
        <v>5</v>
      </c>
      <c r="R4" s="301">
        <f>P4+(Q4*0.2)</f>
        <v>7.238</v>
      </c>
      <c r="S4" s="294"/>
      <c r="T4" s="292"/>
      <c r="U4" s="293">
        <f>S4+(T4*0.2)</f>
        <v>0</v>
      </c>
      <c r="V4" s="100"/>
    </row>
    <row r="5" spans="1:22" s="76" customFormat="1" ht="12.75" thickBot="1">
      <c r="A5" s="89">
        <v>1</v>
      </c>
      <c r="B5" s="271" t="s">
        <v>227</v>
      </c>
      <c r="C5" s="272">
        <v>6.06</v>
      </c>
      <c r="D5" s="273">
        <v>2</v>
      </c>
      <c r="E5" s="274">
        <f aca="true" t="shared" si="0" ref="E5:E13">C5+(D5*0.2)</f>
        <v>6.46</v>
      </c>
      <c r="F5" s="272">
        <v>6.238</v>
      </c>
      <c r="G5" s="273">
        <v>10</v>
      </c>
      <c r="H5" s="274">
        <f aca="true" t="shared" si="1" ref="H5:H13">F5+(G5*0.2)</f>
        <v>8.238</v>
      </c>
      <c r="I5" s="275">
        <f aca="true" t="shared" si="2" ref="I5:I13">MIN(E5,H5)</f>
        <v>6.46</v>
      </c>
      <c r="J5" s="94">
        <v>4</v>
      </c>
      <c r="K5" s="183" t="s">
        <v>332</v>
      </c>
      <c r="L5" s="99"/>
      <c r="M5" s="295">
        <v>7.464</v>
      </c>
      <c r="N5" s="296">
        <v>2</v>
      </c>
      <c r="O5" s="297">
        <f>M5+(N5*0.2)</f>
        <v>7.864000000000001</v>
      </c>
      <c r="P5" s="295">
        <v>6.701</v>
      </c>
      <c r="Q5" s="296">
        <v>7</v>
      </c>
      <c r="R5" s="297">
        <f>P5+(Q5*0.2)</f>
        <v>8.100999999999999</v>
      </c>
      <c r="S5" s="298"/>
      <c r="T5" s="296"/>
      <c r="U5" s="297">
        <f>S5+(T5*0.2)</f>
        <v>0</v>
      </c>
      <c r="V5" s="100"/>
    </row>
    <row r="6" spans="1:22" s="76" customFormat="1" ht="12.75" thickBot="1">
      <c r="A6" s="89">
        <v>2</v>
      </c>
      <c r="B6" s="113" t="s">
        <v>228</v>
      </c>
      <c r="C6" s="265">
        <v>7.134</v>
      </c>
      <c r="D6" s="255">
        <v>2</v>
      </c>
      <c r="E6" s="266">
        <f t="shared" si="0"/>
        <v>7.534000000000001</v>
      </c>
      <c r="F6" s="265">
        <v>7.285</v>
      </c>
      <c r="G6" s="255">
        <v>4</v>
      </c>
      <c r="H6" s="266">
        <f t="shared" si="1"/>
        <v>8.085</v>
      </c>
      <c r="I6" s="257">
        <f t="shared" si="2"/>
        <v>7.534000000000001</v>
      </c>
      <c r="J6" s="94"/>
      <c r="K6" s="100"/>
      <c r="L6" s="99"/>
      <c r="M6" s="283"/>
      <c r="N6" s="284"/>
      <c r="O6" s="285"/>
      <c r="P6" s="283"/>
      <c r="Q6" s="284"/>
      <c r="R6" s="285"/>
      <c r="S6" s="283"/>
      <c r="T6" s="284"/>
      <c r="U6" s="285"/>
      <c r="V6" s="100"/>
    </row>
    <row r="7" spans="1:22" s="76" customFormat="1" ht="12">
      <c r="A7" s="89">
        <v>3</v>
      </c>
      <c r="B7" s="113" t="s">
        <v>231</v>
      </c>
      <c r="C7" s="265">
        <v>7.223</v>
      </c>
      <c r="D7" s="255">
        <v>3</v>
      </c>
      <c r="E7" s="266">
        <f t="shared" si="0"/>
        <v>7.823</v>
      </c>
      <c r="F7" s="265">
        <v>7.541</v>
      </c>
      <c r="G7" s="255">
        <v>5</v>
      </c>
      <c r="H7" s="266">
        <f t="shared" si="1"/>
        <v>8.541</v>
      </c>
      <c r="I7" s="257">
        <f t="shared" si="2"/>
        <v>7.823</v>
      </c>
      <c r="J7" s="94">
        <v>3</v>
      </c>
      <c r="K7" s="112" t="s">
        <v>231</v>
      </c>
      <c r="L7" s="100"/>
      <c r="M7" s="291">
        <v>7.587</v>
      </c>
      <c r="N7" s="292">
        <v>3</v>
      </c>
      <c r="O7" s="302">
        <f>M7+(N7*0.2)</f>
        <v>8.187</v>
      </c>
      <c r="P7" s="291">
        <v>7.29</v>
      </c>
      <c r="Q7" s="292">
        <v>5</v>
      </c>
      <c r="R7" s="301">
        <f>P7+(Q7*0.2)</f>
        <v>8.29</v>
      </c>
      <c r="S7" s="294"/>
      <c r="T7" s="292"/>
      <c r="U7" s="293">
        <f>S7+(T7*0.2)</f>
        <v>0</v>
      </c>
      <c r="V7" s="100"/>
    </row>
    <row r="8" spans="1:22" s="76" customFormat="1" ht="12.75" thickBot="1">
      <c r="A8" s="89">
        <v>4</v>
      </c>
      <c r="B8" s="113" t="s">
        <v>332</v>
      </c>
      <c r="C8" s="265">
        <v>7.552</v>
      </c>
      <c r="D8" s="255">
        <v>2</v>
      </c>
      <c r="E8" s="266">
        <f t="shared" si="0"/>
        <v>7.952</v>
      </c>
      <c r="F8" s="265">
        <v>7.064</v>
      </c>
      <c r="G8" s="255">
        <v>16</v>
      </c>
      <c r="H8" s="266">
        <f t="shared" si="1"/>
        <v>10.264</v>
      </c>
      <c r="I8" s="257">
        <f t="shared" si="2"/>
        <v>7.952</v>
      </c>
      <c r="J8" s="94">
        <v>2</v>
      </c>
      <c r="K8" s="342" t="s">
        <v>228</v>
      </c>
      <c r="L8" s="100"/>
      <c r="M8" s="295">
        <v>7.73</v>
      </c>
      <c r="N8" s="296">
        <v>7</v>
      </c>
      <c r="O8" s="299">
        <f>M8+(N8*0.2)</f>
        <v>9.13</v>
      </c>
      <c r="P8" s="295">
        <v>7.161</v>
      </c>
      <c r="Q8" s="296">
        <v>8</v>
      </c>
      <c r="R8" s="297">
        <f>P8+(Q8*0.2)</f>
        <v>8.761</v>
      </c>
      <c r="S8" s="298"/>
      <c r="T8" s="296"/>
      <c r="U8" s="297">
        <f>S8+(T8*0.2)</f>
        <v>0</v>
      </c>
      <c r="V8" s="100"/>
    </row>
    <row r="9" spans="1:22" s="76" customFormat="1" ht="12">
      <c r="A9" s="89">
        <v>5</v>
      </c>
      <c r="B9" s="113" t="s">
        <v>133</v>
      </c>
      <c r="C9" s="267">
        <v>8.483</v>
      </c>
      <c r="D9" s="256">
        <v>2</v>
      </c>
      <c r="E9" s="266">
        <f t="shared" si="0"/>
        <v>8.883000000000001</v>
      </c>
      <c r="F9" s="267">
        <v>8.643</v>
      </c>
      <c r="G9" s="256">
        <v>0</v>
      </c>
      <c r="H9" s="266">
        <f t="shared" si="1"/>
        <v>8.643</v>
      </c>
      <c r="I9" s="257">
        <f t="shared" si="2"/>
        <v>8.643</v>
      </c>
      <c r="J9" s="100"/>
      <c r="K9" s="100"/>
      <c r="L9" s="100"/>
      <c r="M9" s="283"/>
      <c r="N9" s="284"/>
      <c r="O9" s="285"/>
      <c r="P9" s="283"/>
      <c r="Q9" s="284"/>
      <c r="R9" s="285"/>
      <c r="S9" s="283"/>
      <c r="T9" s="284"/>
      <c r="U9" s="285"/>
      <c r="V9" s="100"/>
    </row>
    <row r="10" spans="1:22" s="76" customFormat="1" ht="12.75" thickBot="1">
      <c r="A10" s="89">
        <v>6</v>
      </c>
      <c r="B10" s="113" t="s">
        <v>229</v>
      </c>
      <c r="C10" s="265">
        <v>8.578</v>
      </c>
      <c r="D10" s="255">
        <v>2</v>
      </c>
      <c r="E10" s="266">
        <f t="shared" si="0"/>
        <v>8.978</v>
      </c>
      <c r="F10" s="265">
        <v>8.231</v>
      </c>
      <c r="G10" s="255">
        <v>5</v>
      </c>
      <c r="H10" s="266">
        <f t="shared" si="1"/>
        <v>9.231</v>
      </c>
      <c r="I10" s="257">
        <f t="shared" si="2"/>
        <v>8.978</v>
      </c>
      <c r="J10" s="100"/>
      <c r="K10" s="357" t="s">
        <v>287</v>
      </c>
      <c r="L10" s="100"/>
      <c r="M10" s="283"/>
      <c r="N10" s="284"/>
      <c r="O10" s="285"/>
      <c r="P10" s="283"/>
      <c r="Q10" s="284"/>
      <c r="R10" s="285"/>
      <c r="S10" s="283"/>
      <c r="T10" s="284"/>
      <c r="U10" s="285"/>
      <c r="V10" s="100"/>
    </row>
    <row r="11" spans="1:22" s="76" customFormat="1" ht="12">
      <c r="A11" s="89">
        <v>7</v>
      </c>
      <c r="B11" s="113" t="s">
        <v>246</v>
      </c>
      <c r="C11" s="265">
        <v>8.378</v>
      </c>
      <c r="D11" s="255">
        <v>5</v>
      </c>
      <c r="E11" s="266">
        <f t="shared" si="0"/>
        <v>9.378</v>
      </c>
      <c r="F11" s="265">
        <v>8.843</v>
      </c>
      <c r="G11" s="255">
        <v>6</v>
      </c>
      <c r="H11" s="266">
        <f t="shared" si="1"/>
        <v>10.043</v>
      </c>
      <c r="I11" s="257">
        <f t="shared" si="2"/>
        <v>9.378</v>
      </c>
      <c r="J11" s="100"/>
      <c r="K11" s="141" t="s">
        <v>332</v>
      </c>
      <c r="L11" s="100"/>
      <c r="M11" s="291">
        <v>7.535</v>
      </c>
      <c r="N11" s="292">
        <v>1</v>
      </c>
      <c r="O11" s="302">
        <f>M11+(N11*0.2)</f>
        <v>7.735</v>
      </c>
      <c r="P11" s="291">
        <v>7.466</v>
      </c>
      <c r="Q11" s="292">
        <v>4</v>
      </c>
      <c r="R11" s="301">
        <f>P11+(Q11*0.2)</f>
        <v>8.266</v>
      </c>
      <c r="S11" s="294"/>
      <c r="T11" s="292"/>
      <c r="U11" s="293">
        <f>S11+(T11*0.2)</f>
        <v>0</v>
      </c>
      <c r="V11" s="100"/>
    </row>
    <row r="12" spans="1:22" s="76" customFormat="1" ht="12.75" thickBot="1">
      <c r="A12" s="89">
        <v>8</v>
      </c>
      <c r="B12" s="113" t="s">
        <v>235</v>
      </c>
      <c r="C12" s="265">
        <v>9.662</v>
      </c>
      <c r="D12" s="255">
        <v>2</v>
      </c>
      <c r="E12" s="266">
        <f t="shared" si="0"/>
        <v>10.062000000000001</v>
      </c>
      <c r="F12" s="265">
        <v>10.081</v>
      </c>
      <c r="G12" s="255">
        <v>3</v>
      </c>
      <c r="H12" s="266">
        <f t="shared" si="1"/>
        <v>10.681</v>
      </c>
      <c r="I12" s="257">
        <f t="shared" si="2"/>
        <v>10.062000000000001</v>
      </c>
      <c r="J12" s="94"/>
      <c r="K12" s="342" t="s">
        <v>228</v>
      </c>
      <c r="L12" s="100"/>
      <c r="M12" s="295">
        <v>7.521</v>
      </c>
      <c r="N12" s="296">
        <v>2</v>
      </c>
      <c r="O12" s="303">
        <f>M12+(N12*0.2)</f>
        <v>7.921</v>
      </c>
      <c r="P12" s="295">
        <v>7.385</v>
      </c>
      <c r="Q12" s="296">
        <v>6</v>
      </c>
      <c r="R12" s="297">
        <f>P12+(Q12*0.2)</f>
        <v>8.585</v>
      </c>
      <c r="S12" s="298"/>
      <c r="T12" s="296"/>
      <c r="U12" s="297">
        <f>S12+(T12*0.2)</f>
        <v>0</v>
      </c>
      <c r="V12" s="100"/>
    </row>
    <row r="13" spans="1:22" s="76" customFormat="1" ht="12">
      <c r="A13" s="89">
        <v>9</v>
      </c>
      <c r="B13" s="113" t="s">
        <v>245</v>
      </c>
      <c r="C13" s="265">
        <v>12.234</v>
      </c>
      <c r="D13" s="255">
        <v>2</v>
      </c>
      <c r="E13" s="266">
        <f t="shared" si="0"/>
        <v>12.634</v>
      </c>
      <c r="F13" s="265">
        <v>13.058</v>
      </c>
      <c r="G13" s="255">
        <v>2</v>
      </c>
      <c r="H13" s="266">
        <f t="shared" si="1"/>
        <v>13.458</v>
      </c>
      <c r="I13" s="257">
        <f t="shared" si="2"/>
        <v>12.634</v>
      </c>
      <c r="J13" s="94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s="76" customFormat="1" ht="12.75" thickBot="1">
      <c r="A14" s="89">
        <v>10</v>
      </c>
      <c r="B14" s="259"/>
      <c r="C14" s="265"/>
      <c r="D14" s="255"/>
      <c r="E14" s="266">
        <f aca="true" t="shared" si="3" ref="E14:E28">C14+(D14*0.2)</f>
        <v>0</v>
      </c>
      <c r="F14" s="265"/>
      <c r="G14" s="255"/>
      <c r="H14" s="266">
        <f aca="true" t="shared" si="4" ref="H14:H28">F14+(G14*0.2)</f>
        <v>0</v>
      </c>
      <c r="I14" s="257">
        <f aca="true" t="shared" si="5" ref="I14:I28">MIN(E14,H14)</f>
        <v>0</v>
      </c>
      <c r="J14" s="100"/>
      <c r="K14" s="358" t="s">
        <v>288</v>
      </c>
      <c r="L14" s="100"/>
      <c r="M14" s="95"/>
      <c r="N14" s="300"/>
      <c r="O14" s="282"/>
      <c r="P14" s="95"/>
      <c r="Q14" s="300"/>
      <c r="R14" s="282"/>
      <c r="S14" s="95"/>
      <c r="T14" s="300"/>
      <c r="U14" s="282"/>
      <c r="V14" s="100"/>
    </row>
    <row r="15" spans="1:22" s="76" customFormat="1" ht="12">
      <c r="A15" s="89">
        <v>11</v>
      </c>
      <c r="B15" s="260"/>
      <c r="C15" s="265"/>
      <c r="D15" s="255"/>
      <c r="E15" s="266">
        <f t="shared" si="3"/>
        <v>0</v>
      </c>
      <c r="F15" s="265"/>
      <c r="G15" s="255"/>
      <c r="H15" s="266">
        <f t="shared" si="4"/>
        <v>0</v>
      </c>
      <c r="I15" s="257">
        <f t="shared" si="5"/>
        <v>0</v>
      </c>
      <c r="J15" s="100"/>
      <c r="K15" s="380" t="s">
        <v>227</v>
      </c>
      <c r="L15" s="381"/>
      <c r="M15" s="294">
        <v>6.584</v>
      </c>
      <c r="N15" s="292">
        <v>6</v>
      </c>
      <c r="O15" s="302">
        <f>M15+(N15*0.2)</f>
        <v>7.784</v>
      </c>
      <c r="P15" s="291">
        <v>6.551</v>
      </c>
      <c r="Q15" s="292">
        <v>1</v>
      </c>
      <c r="R15" s="301">
        <f>P15+(Q15*0.2)</f>
        <v>6.751</v>
      </c>
      <c r="S15" s="294"/>
      <c r="T15" s="292"/>
      <c r="U15" s="293">
        <f>S15+(T15*0.2)</f>
        <v>0</v>
      </c>
      <c r="V15" s="100"/>
    </row>
    <row r="16" spans="1:22" s="76" customFormat="1" ht="12.75" thickBot="1">
      <c r="A16" s="89">
        <v>12</v>
      </c>
      <c r="B16" s="260"/>
      <c r="C16" s="265"/>
      <c r="D16" s="255"/>
      <c r="E16" s="266">
        <f t="shared" si="3"/>
        <v>0</v>
      </c>
      <c r="F16" s="265"/>
      <c r="G16" s="255"/>
      <c r="H16" s="266">
        <f t="shared" si="4"/>
        <v>0</v>
      </c>
      <c r="I16" s="257">
        <f t="shared" si="5"/>
        <v>0</v>
      </c>
      <c r="J16" s="100"/>
      <c r="K16" s="382" t="s">
        <v>231</v>
      </c>
      <c r="L16" s="383"/>
      <c r="M16" s="298">
        <v>7.257</v>
      </c>
      <c r="N16" s="296">
        <v>6</v>
      </c>
      <c r="O16" s="299">
        <f>M16+(N16*0.2)</f>
        <v>8.457</v>
      </c>
      <c r="P16" s="295">
        <v>7.667</v>
      </c>
      <c r="Q16" s="296">
        <v>4</v>
      </c>
      <c r="R16" s="297">
        <f>P16+(Q16*0.2)</f>
        <v>8.467</v>
      </c>
      <c r="S16" s="298"/>
      <c r="T16" s="296"/>
      <c r="U16" s="297">
        <f>S16+(T16*0.2)</f>
        <v>0</v>
      </c>
      <c r="V16" s="100"/>
    </row>
    <row r="17" spans="1:21" s="76" customFormat="1" ht="12">
      <c r="A17" s="89">
        <v>13</v>
      </c>
      <c r="B17" s="261"/>
      <c r="C17" s="268"/>
      <c r="D17" s="91"/>
      <c r="E17" s="269">
        <f t="shared" si="3"/>
        <v>0</v>
      </c>
      <c r="F17" s="268"/>
      <c r="G17" s="91"/>
      <c r="H17" s="269">
        <f t="shared" si="4"/>
        <v>0</v>
      </c>
      <c r="I17" s="257">
        <f t="shared" si="5"/>
        <v>0</v>
      </c>
      <c r="J17" s="94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2" s="76" customFormat="1" ht="12">
      <c r="A18" s="89">
        <v>14</v>
      </c>
      <c r="B18" s="261"/>
      <c r="C18" s="268"/>
      <c r="D18" s="91"/>
      <c r="E18" s="269">
        <f t="shared" si="3"/>
        <v>0</v>
      </c>
      <c r="F18" s="268"/>
      <c r="G18" s="91"/>
      <c r="H18" s="269">
        <f t="shared" si="4"/>
        <v>0</v>
      </c>
      <c r="I18" s="257">
        <f t="shared" si="5"/>
        <v>0</v>
      </c>
      <c r="J18" s="94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76" customFormat="1" ht="12">
      <c r="A19" s="89">
        <v>15</v>
      </c>
      <c r="B19" s="261"/>
      <c r="C19" s="268"/>
      <c r="D19" s="91"/>
      <c r="E19" s="269">
        <f t="shared" si="3"/>
        <v>0</v>
      </c>
      <c r="F19" s="268"/>
      <c r="G19" s="91"/>
      <c r="H19" s="269">
        <f t="shared" si="4"/>
        <v>0</v>
      </c>
      <c r="I19" s="257">
        <f t="shared" si="5"/>
        <v>0</v>
      </c>
      <c r="J19" s="88"/>
      <c r="K19" s="94" t="s">
        <v>283</v>
      </c>
      <c r="L19" s="100"/>
      <c r="M19" s="283"/>
      <c r="N19" s="284"/>
      <c r="O19" s="285"/>
      <c r="P19" s="283"/>
      <c r="Q19" s="284"/>
      <c r="R19" s="285"/>
      <c r="S19" s="283"/>
      <c r="T19" s="284"/>
      <c r="U19" s="285"/>
      <c r="V19" s="100"/>
    </row>
    <row r="20" spans="1:22" s="76" customFormat="1" ht="12">
      <c r="A20" s="89">
        <v>16</v>
      </c>
      <c r="B20" s="261"/>
      <c r="C20" s="268"/>
      <c r="D20" s="91"/>
      <c r="E20" s="269">
        <f t="shared" si="3"/>
        <v>0</v>
      </c>
      <c r="F20" s="268"/>
      <c r="G20" s="91"/>
      <c r="H20" s="269">
        <f t="shared" si="4"/>
        <v>0</v>
      </c>
      <c r="I20" s="257">
        <f t="shared" si="5"/>
        <v>0</v>
      </c>
      <c r="J20" s="76">
        <v>1</v>
      </c>
      <c r="K20" s="379" t="s">
        <v>227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ht="12">
      <c r="A21" s="89">
        <v>17</v>
      </c>
      <c r="B21" s="261"/>
      <c r="C21" s="268"/>
      <c r="D21" s="91"/>
      <c r="E21" s="269">
        <f t="shared" si="3"/>
        <v>0</v>
      </c>
      <c r="F21" s="268"/>
      <c r="G21" s="91"/>
      <c r="H21" s="269">
        <f t="shared" si="4"/>
        <v>0</v>
      </c>
      <c r="I21" s="257">
        <f t="shared" si="5"/>
        <v>0</v>
      </c>
      <c r="J21" s="76">
        <v>2</v>
      </c>
      <c r="K21" s="379" t="s">
        <v>231</v>
      </c>
      <c r="V21" s="76"/>
    </row>
    <row r="22" spans="1:22" ht="12">
      <c r="A22" s="89">
        <v>18</v>
      </c>
      <c r="B22" s="261"/>
      <c r="C22" s="268"/>
      <c r="D22" s="91"/>
      <c r="E22" s="269">
        <f t="shared" si="3"/>
        <v>0</v>
      </c>
      <c r="F22" s="268"/>
      <c r="G22" s="91"/>
      <c r="H22" s="269">
        <f t="shared" si="4"/>
        <v>0</v>
      </c>
      <c r="I22" s="257">
        <f t="shared" si="5"/>
        <v>0</v>
      </c>
      <c r="J22" s="76">
        <v>3</v>
      </c>
      <c r="K22" s="379" t="s">
        <v>332</v>
      </c>
      <c r="V22" s="76"/>
    </row>
    <row r="23" spans="1:22" ht="12">
      <c r="A23" s="89">
        <v>19</v>
      </c>
      <c r="B23" s="261"/>
      <c r="C23" s="268"/>
      <c r="D23" s="91"/>
      <c r="E23" s="269">
        <f t="shared" si="3"/>
        <v>0</v>
      </c>
      <c r="F23" s="268"/>
      <c r="G23" s="91"/>
      <c r="H23" s="269">
        <f t="shared" si="4"/>
        <v>0</v>
      </c>
      <c r="I23" s="257">
        <f t="shared" si="5"/>
        <v>0</v>
      </c>
      <c r="J23" s="76">
        <v>4</v>
      </c>
      <c r="K23" s="379" t="s">
        <v>228</v>
      </c>
      <c r="V23" s="72"/>
    </row>
    <row r="24" spans="1:22" ht="12">
      <c r="A24" s="89">
        <v>20</v>
      </c>
      <c r="B24" s="261"/>
      <c r="C24" s="268"/>
      <c r="D24" s="91"/>
      <c r="E24" s="269">
        <f t="shared" si="3"/>
        <v>0</v>
      </c>
      <c r="F24" s="268"/>
      <c r="G24" s="91"/>
      <c r="H24" s="269">
        <f t="shared" si="4"/>
        <v>0</v>
      </c>
      <c r="I24" s="257">
        <f t="shared" si="5"/>
        <v>0</v>
      </c>
      <c r="J24" s="76">
        <v>5</v>
      </c>
      <c r="K24" s="379" t="s">
        <v>133</v>
      </c>
      <c r="V24" s="72"/>
    </row>
    <row r="25" spans="1:22" ht="12">
      <c r="A25" s="89">
        <v>21</v>
      </c>
      <c r="B25" s="261"/>
      <c r="C25" s="268"/>
      <c r="D25" s="91"/>
      <c r="E25" s="269">
        <f t="shared" si="3"/>
        <v>0</v>
      </c>
      <c r="F25" s="268"/>
      <c r="G25" s="91"/>
      <c r="H25" s="269">
        <f t="shared" si="4"/>
        <v>0</v>
      </c>
      <c r="I25" s="257">
        <f t="shared" si="5"/>
        <v>0</v>
      </c>
      <c r="J25" s="76">
        <v>6</v>
      </c>
      <c r="K25" s="379" t="s">
        <v>229</v>
      </c>
      <c r="V25" s="72"/>
    </row>
    <row r="26" spans="1:22" ht="12">
      <c r="A26" s="89">
        <v>22</v>
      </c>
      <c r="B26" s="261"/>
      <c r="C26" s="268"/>
      <c r="D26" s="91"/>
      <c r="E26" s="269">
        <f t="shared" si="3"/>
        <v>0</v>
      </c>
      <c r="F26" s="268"/>
      <c r="G26" s="91"/>
      <c r="H26" s="269">
        <f t="shared" si="4"/>
        <v>0</v>
      </c>
      <c r="I26" s="257">
        <f t="shared" si="5"/>
        <v>0</v>
      </c>
      <c r="J26" s="76">
        <v>7</v>
      </c>
      <c r="K26" s="379" t="s">
        <v>246</v>
      </c>
      <c r="V26" s="72"/>
    </row>
    <row r="27" spans="1:22" ht="12">
      <c r="A27" s="89">
        <v>23</v>
      </c>
      <c r="B27" s="261"/>
      <c r="C27" s="268"/>
      <c r="D27" s="91"/>
      <c r="E27" s="269">
        <f t="shared" si="3"/>
        <v>0</v>
      </c>
      <c r="F27" s="268"/>
      <c r="G27" s="91"/>
      <c r="H27" s="269">
        <f t="shared" si="4"/>
        <v>0</v>
      </c>
      <c r="I27" s="257">
        <f t="shared" si="5"/>
        <v>0</v>
      </c>
      <c r="J27" s="76">
        <v>8</v>
      </c>
      <c r="K27" s="379" t="s">
        <v>235</v>
      </c>
      <c r="V27" s="72"/>
    </row>
    <row r="28" spans="1:22" ht="12">
      <c r="A28" s="89">
        <v>24</v>
      </c>
      <c r="B28" s="261"/>
      <c r="C28" s="268"/>
      <c r="D28" s="91"/>
      <c r="E28" s="269">
        <f t="shared" si="3"/>
        <v>0</v>
      </c>
      <c r="F28" s="268"/>
      <c r="G28" s="91"/>
      <c r="H28" s="269">
        <f t="shared" si="4"/>
        <v>0</v>
      </c>
      <c r="I28" s="257">
        <f t="shared" si="5"/>
        <v>0</v>
      </c>
      <c r="J28" s="76">
        <v>9</v>
      </c>
      <c r="K28" s="384" t="str">
        <f>B13</f>
        <v>David Beaudet - RSB</v>
      </c>
      <c r="V28" s="72"/>
    </row>
    <row r="29" spans="1:22" ht="12">
      <c r="A29" s="48"/>
      <c r="B29" s="38"/>
      <c r="C29" s="76"/>
      <c r="D29" s="96"/>
      <c r="E29" s="94"/>
      <c r="F29" s="76"/>
      <c r="G29" s="96"/>
      <c r="H29" s="94"/>
      <c r="I29" s="97"/>
      <c r="K29" s="38"/>
      <c r="L29" s="76"/>
      <c r="M29" s="76"/>
      <c r="N29" s="96"/>
      <c r="O29" s="94"/>
      <c r="P29" s="76"/>
      <c r="Q29" s="96"/>
      <c r="R29" s="94"/>
      <c r="S29" s="76"/>
      <c r="T29" s="96"/>
      <c r="U29" s="94"/>
      <c r="V29" s="72"/>
    </row>
    <row r="30" spans="1:22" ht="12">
      <c r="A30" s="48"/>
      <c r="B30" s="38"/>
      <c r="C30" s="76"/>
      <c r="D30" s="96"/>
      <c r="E30" s="94"/>
      <c r="F30" s="76"/>
      <c r="G30" s="96"/>
      <c r="H30" s="94"/>
      <c r="I30" s="97"/>
      <c r="K30" s="38"/>
      <c r="L30" s="76"/>
      <c r="M30" s="76"/>
      <c r="N30" s="96"/>
      <c r="O30" s="94"/>
      <c r="P30" s="76"/>
      <c r="Q30" s="96"/>
      <c r="R30" s="94"/>
      <c r="S30" s="76"/>
      <c r="T30" s="96"/>
      <c r="U30" s="94"/>
      <c r="V30" s="72"/>
    </row>
    <row r="31" spans="1:9" s="80" customFormat="1" ht="12.75" thickBot="1">
      <c r="A31" s="79"/>
      <c r="B31" s="281" t="s">
        <v>253</v>
      </c>
      <c r="D31" s="81"/>
      <c r="E31" s="82"/>
      <c r="G31" s="81"/>
      <c r="H31" s="82"/>
      <c r="I31" s="83"/>
    </row>
    <row r="32" spans="1:22" s="76" customFormat="1" ht="12">
      <c r="A32" s="42"/>
      <c r="B32" s="258" t="s">
        <v>305</v>
      </c>
      <c r="C32" s="262">
        <v>1</v>
      </c>
      <c r="D32" s="263" t="s">
        <v>282</v>
      </c>
      <c r="E32" s="264" t="s">
        <v>264</v>
      </c>
      <c r="F32" s="262">
        <v>2</v>
      </c>
      <c r="G32" s="263" t="s">
        <v>282</v>
      </c>
      <c r="H32" s="264" t="s">
        <v>264</v>
      </c>
      <c r="I32" s="388" t="s">
        <v>285</v>
      </c>
      <c r="J32" s="100"/>
      <c r="K32" s="311" t="s">
        <v>288</v>
      </c>
      <c r="L32" s="100"/>
      <c r="M32" s="115"/>
      <c r="N32" s="116"/>
      <c r="O32" s="117"/>
      <c r="P32" s="115"/>
      <c r="Q32" s="116"/>
      <c r="R32" s="117"/>
      <c r="S32" s="115"/>
      <c r="T32" s="116"/>
      <c r="U32" s="117"/>
      <c r="V32" s="100"/>
    </row>
    <row r="33" spans="1:21" s="76" customFormat="1" ht="12">
      <c r="A33" s="89">
        <v>1</v>
      </c>
      <c r="B33" s="306" t="s">
        <v>206</v>
      </c>
      <c r="C33" s="268">
        <v>6.781</v>
      </c>
      <c r="D33" s="91">
        <v>0</v>
      </c>
      <c r="E33" s="269">
        <f aca="true" t="shared" si="6" ref="E33:E40">C33+(D33*0.2)</f>
        <v>6.781</v>
      </c>
      <c r="F33" s="268">
        <v>7.243</v>
      </c>
      <c r="G33" s="91">
        <v>0</v>
      </c>
      <c r="H33" s="269">
        <f aca="true" t="shared" si="7" ref="H33:H40">F33+(G33*0.2)</f>
        <v>7.243</v>
      </c>
      <c r="I33" s="389">
        <f aca="true" t="shared" si="8" ref="I33:I40">MIN(E33,H33)</f>
        <v>6.781</v>
      </c>
      <c r="J33" s="88">
        <v>1</v>
      </c>
      <c r="K33" s="304" t="s">
        <v>206</v>
      </c>
      <c r="L33" s="100"/>
      <c r="M33" s="312">
        <v>6.453</v>
      </c>
      <c r="N33" s="313">
        <v>0</v>
      </c>
      <c r="O33" s="286">
        <f>M33+(N33*0.2)</f>
        <v>6.453</v>
      </c>
      <c r="P33" s="312">
        <v>6.669</v>
      </c>
      <c r="Q33" s="313">
        <v>0</v>
      </c>
      <c r="R33" s="286">
        <f>P33+(Q33*0.2)</f>
        <v>6.669</v>
      </c>
      <c r="S33" s="312"/>
      <c r="T33" s="313"/>
      <c r="U33" s="314">
        <f>S33+(T33*0.2)</f>
        <v>0</v>
      </c>
    </row>
    <row r="34" spans="1:22" s="76" customFormat="1" ht="12">
      <c r="A34" s="89">
        <v>2</v>
      </c>
      <c r="B34" s="306" t="s">
        <v>230</v>
      </c>
      <c r="C34" s="268">
        <v>8.279</v>
      </c>
      <c r="D34" s="91">
        <v>5</v>
      </c>
      <c r="E34" s="269">
        <f t="shared" si="6"/>
        <v>9.279</v>
      </c>
      <c r="F34" s="268">
        <v>8.667</v>
      </c>
      <c r="G34" s="91">
        <v>4</v>
      </c>
      <c r="H34" s="269">
        <f t="shared" si="7"/>
        <v>9.467</v>
      </c>
      <c r="I34" s="389">
        <f t="shared" si="8"/>
        <v>9.279</v>
      </c>
      <c r="J34" s="88">
        <v>2</v>
      </c>
      <c r="K34" s="304" t="s">
        <v>230</v>
      </c>
      <c r="L34" s="100"/>
      <c r="M34" s="312">
        <v>8.226</v>
      </c>
      <c r="N34" s="313">
        <v>9</v>
      </c>
      <c r="O34" s="314">
        <f>M34+(N34*0.2)</f>
        <v>10.026000000000002</v>
      </c>
      <c r="P34" s="312">
        <v>7.873</v>
      </c>
      <c r="Q34" s="313">
        <v>7</v>
      </c>
      <c r="R34" s="314">
        <f>P34+(Q34*0.2)</f>
        <v>9.273</v>
      </c>
      <c r="S34" s="312"/>
      <c r="T34" s="313"/>
      <c r="U34" s="314">
        <f>S34+(T34*0.2)</f>
        <v>0</v>
      </c>
      <c r="V34" s="100"/>
    </row>
    <row r="35" spans="1:22" s="76" customFormat="1" ht="12">
      <c r="A35" s="89">
        <v>3</v>
      </c>
      <c r="B35" s="306" t="s">
        <v>134</v>
      </c>
      <c r="C35" s="268">
        <v>9.87</v>
      </c>
      <c r="D35" s="91">
        <v>0</v>
      </c>
      <c r="E35" s="269">
        <f t="shared" si="6"/>
        <v>9.87</v>
      </c>
      <c r="F35" s="268">
        <v>9.72</v>
      </c>
      <c r="G35" s="91">
        <v>5</v>
      </c>
      <c r="H35" s="269">
        <f t="shared" si="7"/>
        <v>10.72</v>
      </c>
      <c r="I35" s="389">
        <f t="shared" si="8"/>
        <v>9.87</v>
      </c>
      <c r="J35" s="88"/>
      <c r="K35" s="307"/>
      <c r="L35" s="100"/>
      <c r="M35" s="118"/>
      <c r="N35" s="119"/>
      <c r="O35" s="120"/>
      <c r="P35" s="118"/>
      <c r="Q35" s="119"/>
      <c r="R35" s="120"/>
      <c r="S35" s="118"/>
      <c r="T35" s="119"/>
      <c r="U35" s="120"/>
      <c r="V35" s="100"/>
    </row>
    <row r="36" spans="1:22" s="76" customFormat="1" ht="12.75" thickBot="1">
      <c r="A36" s="89">
        <v>4</v>
      </c>
      <c r="B36" s="306" t="s">
        <v>233</v>
      </c>
      <c r="C36" s="268">
        <v>10.365</v>
      </c>
      <c r="D36" s="91">
        <v>4</v>
      </c>
      <c r="E36" s="269">
        <f t="shared" si="6"/>
        <v>11.165000000000001</v>
      </c>
      <c r="F36" s="268">
        <v>10.094</v>
      </c>
      <c r="G36" s="91">
        <v>7</v>
      </c>
      <c r="H36" s="269">
        <f t="shared" si="7"/>
        <v>11.494</v>
      </c>
      <c r="I36" s="389">
        <f t="shared" si="8"/>
        <v>11.165000000000001</v>
      </c>
      <c r="J36" s="88"/>
      <c r="K36" s="94" t="s">
        <v>283</v>
      </c>
      <c r="L36" s="100"/>
      <c r="M36" s="118"/>
      <c r="N36" s="119"/>
      <c r="O36" s="120"/>
      <c r="P36" s="118"/>
      <c r="Q36" s="119"/>
      <c r="R36" s="120"/>
      <c r="S36" s="118"/>
      <c r="T36" s="119"/>
      <c r="U36" s="120"/>
      <c r="V36" s="100"/>
    </row>
    <row r="37" spans="1:22" s="76" customFormat="1" ht="12">
      <c r="A37" s="89">
        <v>5</v>
      </c>
      <c r="B37" s="306"/>
      <c r="C37" s="268"/>
      <c r="D37" s="91"/>
      <c r="E37" s="269">
        <f t="shared" si="6"/>
        <v>0</v>
      </c>
      <c r="F37" s="268"/>
      <c r="G37" s="91"/>
      <c r="H37" s="269">
        <f t="shared" si="7"/>
        <v>0</v>
      </c>
      <c r="I37" s="389">
        <f t="shared" si="8"/>
        <v>0</v>
      </c>
      <c r="J37" s="76">
        <v>1</v>
      </c>
      <c r="K37" s="438" t="s">
        <v>206</v>
      </c>
      <c r="L37" s="100"/>
      <c r="M37" s="118"/>
      <c r="N37" s="119"/>
      <c r="O37" s="120"/>
      <c r="P37" s="118"/>
      <c r="Q37" s="119"/>
      <c r="R37" s="120"/>
      <c r="S37" s="118"/>
      <c r="T37" s="119"/>
      <c r="U37" s="120"/>
      <c r="V37" s="100"/>
    </row>
    <row r="38" spans="1:22" s="76" customFormat="1" ht="12">
      <c r="A38" s="89">
        <v>6</v>
      </c>
      <c r="B38" s="306"/>
      <c r="C38" s="268"/>
      <c r="D38" s="91"/>
      <c r="E38" s="269">
        <f t="shared" si="6"/>
        <v>0</v>
      </c>
      <c r="F38" s="268"/>
      <c r="G38" s="91"/>
      <c r="H38" s="269">
        <f t="shared" si="7"/>
        <v>0</v>
      </c>
      <c r="I38" s="389">
        <f t="shared" si="8"/>
        <v>0</v>
      </c>
      <c r="J38" s="76">
        <v>2</v>
      </c>
      <c r="K38" s="142" t="s">
        <v>230</v>
      </c>
      <c r="L38" s="100"/>
      <c r="M38" s="118"/>
      <c r="N38" s="119"/>
      <c r="O38" s="120"/>
      <c r="P38" s="118"/>
      <c r="Q38" s="119"/>
      <c r="R38" s="120"/>
      <c r="S38" s="118"/>
      <c r="T38" s="119"/>
      <c r="U38" s="120"/>
      <c r="V38" s="100"/>
    </row>
    <row r="39" spans="1:22" s="76" customFormat="1" ht="12">
      <c r="A39" s="89">
        <v>7</v>
      </c>
      <c r="B39" s="121"/>
      <c r="C39" s="268"/>
      <c r="D39" s="91"/>
      <c r="E39" s="269">
        <f t="shared" si="6"/>
        <v>0</v>
      </c>
      <c r="F39" s="268"/>
      <c r="G39" s="91"/>
      <c r="H39" s="269">
        <f t="shared" si="7"/>
        <v>0</v>
      </c>
      <c r="I39" s="389">
        <f t="shared" si="8"/>
        <v>0</v>
      </c>
      <c r="J39" s="76">
        <v>3</v>
      </c>
      <c r="K39" s="142" t="s">
        <v>134</v>
      </c>
      <c r="L39" s="100"/>
      <c r="M39" s="118"/>
      <c r="N39" s="119"/>
      <c r="O39" s="120"/>
      <c r="P39" s="118"/>
      <c r="Q39" s="119"/>
      <c r="R39" s="120"/>
      <c r="S39" s="118"/>
      <c r="T39" s="119"/>
      <c r="U39" s="120"/>
      <c r="V39" s="100"/>
    </row>
    <row r="40" spans="1:22" s="76" customFormat="1" ht="12.75" thickBot="1">
      <c r="A40" s="89">
        <v>8</v>
      </c>
      <c r="B40" s="435"/>
      <c r="C40" s="436"/>
      <c r="D40" s="270"/>
      <c r="E40" s="437">
        <f t="shared" si="6"/>
        <v>0</v>
      </c>
      <c r="F40" s="436"/>
      <c r="G40" s="270"/>
      <c r="H40" s="437">
        <f t="shared" si="7"/>
        <v>0</v>
      </c>
      <c r="I40" s="393">
        <f t="shared" si="8"/>
        <v>0</v>
      </c>
      <c r="J40" s="76">
        <v>4</v>
      </c>
      <c r="K40" s="439" t="s">
        <v>233</v>
      </c>
      <c r="L40" s="94"/>
      <c r="M40" s="118"/>
      <c r="N40" s="119"/>
      <c r="O40" s="120"/>
      <c r="P40" s="118"/>
      <c r="Q40" s="119"/>
      <c r="R40" s="120"/>
      <c r="S40" s="118"/>
      <c r="T40" s="119"/>
      <c r="U40" s="120"/>
      <c r="V40" s="100"/>
    </row>
    <row r="41" spans="1:22" s="76" customFormat="1" ht="12">
      <c r="A41" s="89"/>
      <c r="B41" s="356"/>
      <c r="C41" s="118"/>
      <c r="D41" s="119"/>
      <c r="E41" s="120"/>
      <c r="F41" s="118"/>
      <c r="G41" s="119"/>
      <c r="H41" s="120"/>
      <c r="I41" s="340"/>
      <c r="J41" s="88"/>
      <c r="K41" s="101"/>
      <c r="L41" s="94"/>
      <c r="M41" s="118"/>
      <c r="N41" s="119"/>
      <c r="O41" s="120"/>
      <c r="P41" s="118"/>
      <c r="Q41" s="119"/>
      <c r="R41" s="120"/>
      <c r="S41" s="118"/>
      <c r="T41" s="119"/>
      <c r="U41" s="120"/>
      <c r="V41" s="100"/>
    </row>
    <row r="42" spans="1:22" s="76" customFormat="1" ht="12">
      <c r="A42" s="89"/>
      <c r="B42" s="356"/>
      <c r="C42" s="118"/>
      <c r="D42" s="119"/>
      <c r="E42" s="120"/>
      <c r="F42" s="118"/>
      <c r="G42" s="119"/>
      <c r="H42" s="120"/>
      <c r="I42" s="340"/>
      <c r="J42" s="88"/>
      <c r="K42" s="309"/>
      <c r="L42" s="94"/>
      <c r="M42" s="118"/>
      <c r="N42" s="119"/>
      <c r="O42" s="120"/>
      <c r="P42" s="118"/>
      <c r="Q42" s="119"/>
      <c r="R42" s="120"/>
      <c r="S42" s="118"/>
      <c r="T42" s="119"/>
      <c r="U42" s="120"/>
      <c r="V42" s="100"/>
    </row>
    <row r="43" spans="1:22" s="76" customFormat="1" ht="12">
      <c r="A43" s="89"/>
      <c r="B43" s="356"/>
      <c r="C43" s="118"/>
      <c r="D43" s="119"/>
      <c r="E43" s="120"/>
      <c r="F43" s="118"/>
      <c r="G43" s="119"/>
      <c r="H43" s="120"/>
      <c r="I43" s="340"/>
      <c r="J43" s="88"/>
      <c r="K43" s="308"/>
      <c r="L43" s="99"/>
      <c r="M43" s="118"/>
      <c r="N43" s="119"/>
      <c r="O43" s="120"/>
      <c r="P43" s="118"/>
      <c r="Q43" s="119"/>
      <c r="R43" s="120"/>
      <c r="S43" s="118"/>
      <c r="T43" s="119"/>
      <c r="U43" s="120"/>
      <c r="V43" s="100"/>
    </row>
    <row r="44" spans="1:21" ht="12">
      <c r="A44" s="48"/>
      <c r="B44" s="38"/>
      <c r="C44" s="76"/>
      <c r="D44" s="96"/>
      <c r="E44" s="94"/>
      <c r="F44" s="76"/>
      <c r="G44" s="96"/>
      <c r="H44" s="94"/>
      <c r="I44" s="97"/>
      <c r="K44" s="38"/>
      <c r="L44" s="76"/>
      <c r="M44" s="76"/>
      <c r="N44" s="96"/>
      <c r="O44" s="94"/>
      <c r="P44" s="76"/>
      <c r="Q44" s="96"/>
      <c r="R44" s="94"/>
      <c r="S44" s="76"/>
      <c r="T44" s="96"/>
      <c r="U44" s="94"/>
    </row>
    <row r="45" spans="1:22" s="6" customFormat="1" ht="15">
      <c r="A45" s="526" t="s">
        <v>251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8"/>
    </row>
    <row r="46" spans="1:22" s="76" customFormat="1" ht="22.5">
      <c r="A46" s="77"/>
      <c r="B46" s="77"/>
      <c r="C46" s="77"/>
      <c r="D46" s="78"/>
      <c r="E46" s="77"/>
      <c r="F46" s="77"/>
      <c r="G46" s="78"/>
      <c r="H46" s="77"/>
      <c r="I46" s="77"/>
      <c r="J46" s="100"/>
      <c r="K46" s="100"/>
      <c r="L46" s="100"/>
      <c r="M46" s="77"/>
      <c r="N46" s="78"/>
      <c r="O46" s="77"/>
      <c r="P46" s="77"/>
      <c r="Q46" s="78"/>
      <c r="R46" s="77"/>
      <c r="S46" s="77"/>
      <c r="T46" s="78"/>
      <c r="U46" s="77"/>
      <c r="V46" s="100"/>
    </row>
    <row r="47" spans="1:21" s="80" customFormat="1" ht="12.75" thickBot="1">
      <c r="A47" s="79"/>
      <c r="B47" s="281" t="s">
        <v>254</v>
      </c>
      <c r="D47" s="81"/>
      <c r="E47" s="82"/>
      <c r="G47" s="81"/>
      <c r="H47" s="82"/>
      <c r="I47" s="83"/>
      <c r="K47" s="39"/>
      <c r="N47" s="81"/>
      <c r="O47" s="82"/>
      <c r="Q47" s="81"/>
      <c r="R47" s="82"/>
      <c r="T47" s="81"/>
      <c r="U47" s="82"/>
    </row>
    <row r="48" spans="1:22" s="76" customFormat="1" ht="12">
      <c r="A48" s="42"/>
      <c r="B48" s="258" t="s">
        <v>305</v>
      </c>
      <c r="C48" s="262">
        <v>1</v>
      </c>
      <c r="D48" s="263" t="s">
        <v>282</v>
      </c>
      <c r="E48" s="264" t="s">
        <v>264</v>
      </c>
      <c r="F48" s="262">
        <v>2</v>
      </c>
      <c r="G48" s="263" t="s">
        <v>282</v>
      </c>
      <c r="H48" s="264" t="s">
        <v>264</v>
      </c>
      <c r="I48" s="388" t="s">
        <v>285</v>
      </c>
      <c r="J48" s="100"/>
      <c r="K48" s="39" t="s">
        <v>284</v>
      </c>
      <c r="L48" s="100"/>
      <c r="M48" s="317">
        <v>1</v>
      </c>
      <c r="N48" s="318" t="s">
        <v>282</v>
      </c>
      <c r="O48" s="317" t="s">
        <v>264</v>
      </c>
      <c r="P48" s="317">
        <v>2</v>
      </c>
      <c r="Q48" s="318" t="s">
        <v>282</v>
      </c>
      <c r="R48" s="317" t="s">
        <v>264</v>
      </c>
      <c r="S48" s="317">
        <v>1</v>
      </c>
      <c r="T48" s="318" t="s">
        <v>282</v>
      </c>
      <c r="U48" s="317" t="s">
        <v>264</v>
      </c>
      <c r="V48" s="100"/>
    </row>
    <row r="49" spans="1:21" s="76" customFormat="1" ht="12">
      <c r="A49" s="89">
        <v>1</v>
      </c>
      <c r="B49" s="113" t="s">
        <v>324</v>
      </c>
      <c r="C49" s="265">
        <v>6.54</v>
      </c>
      <c r="D49" s="255">
        <v>0</v>
      </c>
      <c r="E49" s="266">
        <f aca="true" t="shared" si="9" ref="E49:E61">C49+(D49*0.2)</f>
        <v>6.54</v>
      </c>
      <c r="F49" s="265">
        <v>6.356</v>
      </c>
      <c r="G49" s="255">
        <v>5</v>
      </c>
      <c r="H49" s="266">
        <f aca="true" t="shared" si="10" ref="H49:H61">F49+(G49*0.2)</f>
        <v>7.356</v>
      </c>
      <c r="I49" s="389">
        <f aca="true" t="shared" si="11" ref="I49:I61">MIN(E49,H49)</f>
        <v>6.54</v>
      </c>
      <c r="J49" s="88">
        <v>1</v>
      </c>
      <c r="K49" s="111" t="s">
        <v>324</v>
      </c>
      <c r="L49" s="100"/>
      <c r="M49" s="319">
        <v>6.432</v>
      </c>
      <c r="N49" s="320">
        <v>1</v>
      </c>
      <c r="O49" s="322">
        <f>M49+(N49*0.2)</f>
        <v>6.632000000000001</v>
      </c>
      <c r="P49" s="319">
        <v>6.331</v>
      </c>
      <c r="Q49" s="320">
        <v>0</v>
      </c>
      <c r="R49" s="322">
        <f>P49+(Q49*0.2)</f>
        <v>6.331</v>
      </c>
      <c r="S49" s="319"/>
      <c r="T49" s="320"/>
      <c r="U49" s="321">
        <f>S49+(T49*0.2)</f>
        <v>0</v>
      </c>
    </row>
    <row r="50" spans="1:21" s="76" customFormat="1" ht="12">
      <c r="A50" s="89">
        <v>2</v>
      </c>
      <c r="B50" s="113" t="s">
        <v>236</v>
      </c>
      <c r="C50" s="265">
        <v>6.645</v>
      </c>
      <c r="D50" s="255">
        <v>2</v>
      </c>
      <c r="E50" s="266">
        <f t="shared" si="9"/>
        <v>7.045</v>
      </c>
      <c r="F50" s="265">
        <v>6.592</v>
      </c>
      <c r="G50" s="255">
        <v>0</v>
      </c>
      <c r="H50" s="266">
        <f t="shared" si="10"/>
        <v>6.592</v>
      </c>
      <c r="I50" s="389">
        <f t="shared" si="11"/>
        <v>6.592</v>
      </c>
      <c r="J50" s="88">
        <v>8</v>
      </c>
      <c r="K50" s="111" t="s">
        <v>327</v>
      </c>
      <c r="L50" s="100"/>
      <c r="M50" s="319">
        <v>7.161</v>
      </c>
      <c r="N50" s="320">
        <v>8</v>
      </c>
      <c r="O50" s="321">
        <f>M50+(N50*0.2)</f>
        <v>8.761</v>
      </c>
      <c r="P50" s="319">
        <v>7.3</v>
      </c>
      <c r="Q50" s="320">
        <v>4</v>
      </c>
      <c r="R50" s="321">
        <f>P50+(Q50*0.2)</f>
        <v>8.1</v>
      </c>
      <c r="S50" s="319"/>
      <c r="T50" s="320"/>
      <c r="U50" s="321">
        <f>S50+(T50*0.2)</f>
        <v>0</v>
      </c>
    </row>
    <row r="51" spans="1:21" s="76" customFormat="1" ht="12">
      <c r="A51" s="89">
        <v>3</v>
      </c>
      <c r="B51" s="113" t="s">
        <v>326</v>
      </c>
      <c r="C51" s="265">
        <v>7.657</v>
      </c>
      <c r="D51" s="255">
        <v>0</v>
      </c>
      <c r="E51" s="266">
        <f t="shared" si="9"/>
        <v>7.657</v>
      </c>
      <c r="F51" s="265">
        <v>7.784</v>
      </c>
      <c r="G51" s="255">
        <v>4</v>
      </c>
      <c r="H51" s="266">
        <f t="shared" si="10"/>
        <v>8.584</v>
      </c>
      <c r="I51" s="389">
        <f t="shared" si="11"/>
        <v>7.657</v>
      </c>
      <c r="J51" s="88"/>
      <c r="K51" s="102"/>
      <c r="L51" s="100"/>
      <c r="M51" s="283"/>
      <c r="N51" s="284"/>
      <c r="O51" s="285"/>
      <c r="P51" s="283"/>
      <c r="Q51" s="284"/>
      <c r="R51" s="285"/>
      <c r="S51" s="283"/>
      <c r="T51" s="284"/>
      <c r="U51" s="285"/>
    </row>
    <row r="52" spans="1:21" s="76" customFormat="1" ht="12">
      <c r="A52" s="89">
        <v>4</v>
      </c>
      <c r="B52" s="113" t="s">
        <v>225</v>
      </c>
      <c r="C52" s="265">
        <v>7.136</v>
      </c>
      <c r="D52" s="255">
        <v>4</v>
      </c>
      <c r="E52" s="266">
        <f t="shared" si="9"/>
        <v>7.936</v>
      </c>
      <c r="F52" s="265">
        <v>6.888</v>
      </c>
      <c r="G52" s="255">
        <v>6</v>
      </c>
      <c r="H52" s="266">
        <f t="shared" si="10"/>
        <v>8.088000000000001</v>
      </c>
      <c r="I52" s="389">
        <f t="shared" si="11"/>
        <v>7.936</v>
      </c>
      <c r="J52" s="88">
        <v>5</v>
      </c>
      <c r="K52" s="110" t="s">
        <v>331</v>
      </c>
      <c r="L52" s="100"/>
      <c r="M52" s="319">
        <v>7.045</v>
      </c>
      <c r="N52" s="320">
        <v>6</v>
      </c>
      <c r="O52" s="321">
        <f>M52+(N52*0.2)</f>
        <v>8.245000000000001</v>
      </c>
      <c r="P52" s="319">
        <v>7.673</v>
      </c>
      <c r="Q52" s="320">
        <v>1</v>
      </c>
      <c r="R52" s="321">
        <f>P52+(Q52*0.2)</f>
        <v>7.873</v>
      </c>
      <c r="S52" s="319"/>
      <c r="T52" s="320"/>
      <c r="U52" s="321">
        <f>S52+(T52*0.2)</f>
        <v>0</v>
      </c>
    </row>
    <row r="53" spans="1:21" s="76" customFormat="1" ht="12">
      <c r="A53" s="89">
        <v>5</v>
      </c>
      <c r="B53" s="113" t="s">
        <v>331</v>
      </c>
      <c r="C53" s="265">
        <v>8.285</v>
      </c>
      <c r="D53" s="255">
        <v>0</v>
      </c>
      <c r="E53" s="266">
        <f t="shared" si="9"/>
        <v>8.285</v>
      </c>
      <c r="F53" s="265">
        <v>8.085</v>
      </c>
      <c r="G53" s="255">
        <v>0</v>
      </c>
      <c r="H53" s="266">
        <f t="shared" si="10"/>
        <v>8.085</v>
      </c>
      <c r="I53" s="389">
        <f t="shared" si="11"/>
        <v>8.085</v>
      </c>
      <c r="J53" s="88">
        <v>4</v>
      </c>
      <c r="K53" s="111" t="s">
        <v>225</v>
      </c>
      <c r="L53" s="100"/>
      <c r="M53" s="319">
        <v>6.971</v>
      </c>
      <c r="N53" s="320">
        <v>1</v>
      </c>
      <c r="O53" s="322">
        <f>M53+(N53*0.2)</f>
        <v>7.171</v>
      </c>
      <c r="P53" s="319">
        <v>7.226</v>
      </c>
      <c r="Q53" s="320">
        <v>1</v>
      </c>
      <c r="R53" s="322">
        <f>P53+(Q53*0.2)</f>
        <v>7.426</v>
      </c>
      <c r="S53" s="319"/>
      <c r="T53" s="320"/>
      <c r="U53" s="321">
        <f>S53+(T53*0.2)</f>
        <v>0</v>
      </c>
    </row>
    <row r="54" spans="1:21" s="76" customFormat="1" ht="12">
      <c r="A54" s="89">
        <v>6</v>
      </c>
      <c r="B54" s="113" t="s">
        <v>226</v>
      </c>
      <c r="C54" s="265">
        <v>7.301</v>
      </c>
      <c r="D54" s="255">
        <v>5</v>
      </c>
      <c r="E54" s="266">
        <f t="shared" si="9"/>
        <v>8.301</v>
      </c>
      <c r="F54" s="265">
        <v>7.461</v>
      </c>
      <c r="G54" s="255">
        <v>4</v>
      </c>
      <c r="H54" s="266">
        <f t="shared" si="10"/>
        <v>8.261000000000001</v>
      </c>
      <c r="I54" s="389">
        <f t="shared" si="11"/>
        <v>8.261000000000001</v>
      </c>
      <c r="J54" s="88"/>
      <c r="K54" s="101"/>
      <c r="L54" s="100"/>
      <c r="M54" s="283"/>
      <c r="N54" s="284"/>
      <c r="O54" s="285"/>
      <c r="P54" s="283"/>
      <c r="Q54" s="284"/>
      <c r="R54" s="285"/>
      <c r="S54" s="283"/>
      <c r="T54" s="284"/>
      <c r="U54" s="285"/>
    </row>
    <row r="55" spans="1:21" s="76" customFormat="1" ht="12">
      <c r="A55" s="89">
        <v>7</v>
      </c>
      <c r="B55" s="113" t="s">
        <v>189</v>
      </c>
      <c r="C55" s="265">
        <v>7.271</v>
      </c>
      <c r="D55" s="255">
        <v>9</v>
      </c>
      <c r="E55" s="266">
        <f t="shared" si="9"/>
        <v>9.071</v>
      </c>
      <c r="F55" s="265">
        <v>6.491</v>
      </c>
      <c r="G55" s="255">
        <v>9</v>
      </c>
      <c r="H55" s="266">
        <f t="shared" si="10"/>
        <v>8.291</v>
      </c>
      <c r="I55" s="389">
        <f t="shared" si="11"/>
        <v>8.291</v>
      </c>
      <c r="J55" s="88">
        <v>3</v>
      </c>
      <c r="K55" s="111" t="s">
        <v>326</v>
      </c>
      <c r="L55" s="100"/>
      <c r="M55" s="319">
        <v>7.632</v>
      </c>
      <c r="N55" s="320">
        <v>1</v>
      </c>
      <c r="O55" s="322">
        <f>M55+(N55*0.2)</f>
        <v>7.832</v>
      </c>
      <c r="P55" s="319">
        <v>7.81</v>
      </c>
      <c r="Q55" s="320">
        <v>1</v>
      </c>
      <c r="R55" s="322">
        <f>P55+(Q55*0.2)</f>
        <v>8.01</v>
      </c>
      <c r="S55" s="319"/>
      <c r="T55" s="320"/>
      <c r="U55" s="321">
        <f>S55+(T55*0.2)</f>
        <v>0</v>
      </c>
    </row>
    <row r="56" spans="1:21" s="76" customFormat="1" ht="12">
      <c r="A56" s="89">
        <v>8</v>
      </c>
      <c r="B56" s="113" t="s">
        <v>327</v>
      </c>
      <c r="C56" s="265">
        <v>7.721</v>
      </c>
      <c r="D56" s="255">
        <v>3</v>
      </c>
      <c r="E56" s="266">
        <f t="shared" si="9"/>
        <v>8.321</v>
      </c>
      <c r="F56" s="265">
        <v>7.802</v>
      </c>
      <c r="G56" s="255">
        <v>5</v>
      </c>
      <c r="H56" s="266">
        <f t="shared" si="10"/>
        <v>8.802</v>
      </c>
      <c r="I56" s="389">
        <f t="shared" si="11"/>
        <v>8.321</v>
      </c>
      <c r="J56" s="88">
        <v>6</v>
      </c>
      <c r="K56" s="111" t="s">
        <v>226</v>
      </c>
      <c r="L56" s="94"/>
      <c r="M56" s="319">
        <v>7.393</v>
      </c>
      <c r="N56" s="320">
        <v>5</v>
      </c>
      <c r="O56" s="321">
        <f>M56+(N56*0.2)</f>
        <v>8.393</v>
      </c>
      <c r="P56" s="319">
        <v>7.571</v>
      </c>
      <c r="Q56" s="320">
        <v>3</v>
      </c>
      <c r="R56" s="321">
        <f>P56+(Q56*0.2)</f>
        <v>8.171</v>
      </c>
      <c r="S56" s="319"/>
      <c r="T56" s="320"/>
      <c r="U56" s="321">
        <f>S56+(T56*0.2)</f>
        <v>0</v>
      </c>
    </row>
    <row r="57" spans="1:21" s="76" customFormat="1" ht="12">
      <c r="A57" s="89">
        <v>9</v>
      </c>
      <c r="B57" s="113" t="s">
        <v>318</v>
      </c>
      <c r="C57" s="265">
        <v>7.557</v>
      </c>
      <c r="D57" s="255">
        <v>8</v>
      </c>
      <c r="E57" s="266">
        <f t="shared" si="9"/>
        <v>9.157</v>
      </c>
      <c r="F57" s="265">
        <v>6.99</v>
      </c>
      <c r="G57" s="255">
        <v>7</v>
      </c>
      <c r="H57" s="266">
        <f t="shared" si="10"/>
        <v>8.39</v>
      </c>
      <c r="I57" s="389">
        <f t="shared" si="11"/>
        <v>8.39</v>
      </c>
      <c r="J57" s="88"/>
      <c r="K57" s="101"/>
      <c r="L57" s="94"/>
      <c r="M57" s="283"/>
      <c r="N57" s="284"/>
      <c r="O57" s="285"/>
      <c r="P57" s="283"/>
      <c r="Q57" s="284"/>
      <c r="R57" s="285"/>
      <c r="S57" s="283"/>
      <c r="T57" s="284"/>
      <c r="U57" s="285"/>
    </row>
    <row r="58" spans="1:21" s="76" customFormat="1" ht="12">
      <c r="A58" s="89">
        <v>10</v>
      </c>
      <c r="B58" s="113" t="s">
        <v>214</v>
      </c>
      <c r="C58" s="265">
        <v>8.139</v>
      </c>
      <c r="D58" s="255">
        <v>3</v>
      </c>
      <c r="E58" s="266">
        <f t="shared" si="9"/>
        <v>8.738999999999999</v>
      </c>
      <c r="F58" s="265">
        <v>7.837</v>
      </c>
      <c r="G58" s="255">
        <v>5</v>
      </c>
      <c r="H58" s="266">
        <f t="shared" si="10"/>
        <v>8.837</v>
      </c>
      <c r="I58" s="389">
        <f t="shared" si="11"/>
        <v>8.738999999999999</v>
      </c>
      <c r="J58" s="88">
        <v>7</v>
      </c>
      <c r="K58" s="110" t="s">
        <v>189</v>
      </c>
      <c r="L58" s="94"/>
      <c r="M58" s="319">
        <v>7.025</v>
      </c>
      <c r="N58" s="320">
        <v>9</v>
      </c>
      <c r="O58" s="321">
        <f>M58+(N58*0.2)</f>
        <v>8.825000000000001</v>
      </c>
      <c r="P58" s="319">
        <v>6.672</v>
      </c>
      <c r="Q58" s="320">
        <v>5</v>
      </c>
      <c r="R58" s="321">
        <f>P58+(Q58*0.2)</f>
        <v>7.672</v>
      </c>
      <c r="S58" s="319"/>
      <c r="T58" s="320"/>
      <c r="U58" s="321">
        <f>S58+(T58*0.2)</f>
        <v>0</v>
      </c>
    </row>
    <row r="59" spans="1:21" s="76" customFormat="1" ht="12">
      <c r="A59" s="89">
        <v>11</v>
      </c>
      <c r="B59" s="113" t="s">
        <v>216</v>
      </c>
      <c r="C59" s="265">
        <v>7.445</v>
      </c>
      <c r="D59" s="255">
        <v>8</v>
      </c>
      <c r="E59" s="266">
        <f t="shared" si="9"/>
        <v>9.045</v>
      </c>
      <c r="F59" s="265">
        <v>7.256</v>
      </c>
      <c r="G59" s="255">
        <v>12</v>
      </c>
      <c r="H59" s="266">
        <f t="shared" si="10"/>
        <v>9.656</v>
      </c>
      <c r="I59" s="389">
        <f t="shared" si="11"/>
        <v>9.045</v>
      </c>
      <c r="J59" s="88">
        <v>2</v>
      </c>
      <c r="K59" s="110" t="s">
        <v>236</v>
      </c>
      <c r="L59" s="99"/>
      <c r="M59" s="319">
        <v>6.694</v>
      </c>
      <c r="N59" s="320">
        <v>1</v>
      </c>
      <c r="O59" s="322">
        <f>M59+(N59*0.2)</f>
        <v>6.894</v>
      </c>
      <c r="P59" s="319">
        <v>6.443</v>
      </c>
      <c r="Q59" s="320">
        <v>0</v>
      </c>
      <c r="R59" s="322">
        <f>P59+(Q59*0.2)</f>
        <v>6.443</v>
      </c>
      <c r="S59" s="319"/>
      <c r="T59" s="320"/>
      <c r="U59" s="321">
        <f>S59+(T59*0.2)</f>
        <v>0</v>
      </c>
    </row>
    <row r="60" spans="1:21" s="76" customFormat="1" ht="12">
      <c r="A60" s="89">
        <v>12</v>
      </c>
      <c r="B60" s="113" t="s">
        <v>232</v>
      </c>
      <c r="C60" s="265">
        <v>8.55</v>
      </c>
      <c r="D60" s="255">
        <v>3</v>
      </c>
      <c r="E60" s="266">
        <f t="shared" si="9"/>
        <v>9.15</v>
      </c>
      <c r="F60" s="265">
        <v>8.299</v>
      </c>
      <c r="G60" s="255">
        <v>4</v>
      </c>
      <c r="H60" s="266">
        <f t="shared" si="10"/>
        <v>9.099</v>
      </c>
      <c r="I60" s="389">
        <f t="shared" si="11"/>
        <v>9.099</v>
      </c>
      <c r="J60" s="88"/>
      <c r="K60" s="101"/>
      <c r="L60" s="99"/>
      <c r="M60" s="283"/>
      <c r="N60" s="284"/>
      <c r="O60" s="285"/>
      <c r="P60" s="283"/>
      <c r="Q60" s="284"/>
      <c r="R60" s="285"/>
      <c r="S60" s="283"/>
      <c r="T60" s="284"/>
      <c r="U60" s="285"/>
    </row>
    <row r="61" spans="1:21" s="76" customFormat="1" ht="12.75" thickBot="1">
      <c r="A61" s="89">
        <v>13</v>
      </c>
      <c r="B61" s="342" t="s">
        <v>210</v>
      </c>
      <c r="C61" s="390">
        <v>9.06</v>
      </c>
      <c r="D61" s="391">
        <v>5</v>
      </c>
      <c r="E61" s="392">
        <f t="shared" si="9"/>
        <v>10.06</v>
      </c>
      <c r="F61" s="390">
        <v>9.36</v>
      </c>
      <c r="G61" s="391">
        <v>8</v>
      </c>
      <c r="H61" s="392">
        <f t="shared" si="10"/>
        <v>10.959999999999999</v>
      </c>
      <c r="I61" s="393">
        <f t="shared" si="11"/>
        <v>10.06</v>
      </c>
      <c r="J61" s="88"/>
      <c r="K61" s="101"/>
      <c r="L61" s="99"/>
      <c r="M61" s="283"/>
      <c r="N61" s="284"/>
      <c r="O61" s="285"/>
      <c r="P61" s="283"/>
      <c r="Q61" s="284"/>
      <c r="R61" s="285"/>
      <c r="S61" s="283"/>
      <c r="T61" s="284"/>
      <c r="U61" s="285"/>
    </row>
    <row r="62" spans="1:21" s="76" customFormat="1" ht="12">
      <c r="A62" s="89"/>
      <c r="B62" s="316"/>
      <c r="C62" s="330"/>
      <c r="D62" s="328"/>
      <c r="E62" s="329"/>
      <c r="F62" s="330"/>
      <c r="G62" s="328"/>
      <c r="H62" s="329"/>
      <c r="I62" s="340"/>
      <c r="J62" s="100"/>
      <c r="K62" s="40" t="s">
        <v>286</v>
      </c>
      <c r="L62" s="99"/>
      <c r="M62" s="283"/>
      <c r="N62" s="284"/>
      <c r="O62" s="285"/>
      <c r="P62" s="283"/>
      <c r="Q62" s="284"/>
      <c r="R62" s="285"/>
      <c r="S62" s="283"/>
      <c r="T62" s="284"/>
      <c r="U62" s="285"/>
    </row>
    <row r="63" spans="1:21" s="76" customFormat="1" ht="12">
      <c r="A63" s="89"/>
      <c r="B63" s="316"/>
      <c r="C63" s="330"/>
      <c r="D63" s="328"/>
      <c r="E63" s="329"/>
      <c r="F63" s="330"/>
      <c r="G63" s="328"/>
      <c r="H63" s="329"/>
      <c r="I63" s="340"/>
      <c r="J63" s="94">
        <v>1</v>
      </c>
      <c r="K63" s="111" t="s">
        <v>324</v>
      </c>
      <c r="L63" s="99"/>
      <c r="M63" s="319">
        <v>6.287</v>
      </c>
      <c r="N63" s="320">
        <v>2</v>
      </c>
      <c r="O63" s="322">
        <f>M63+(N63*0.2)</f>
        <v>6.687</v>
      </c>
      <c r="P63" s="319">
        <v>6.264</v>
      </c>
      <c r="Q63" s="320">
        <v>1</v>
      </c>
      <c r="R63" s="322">
        <f>P63+(Q63*0.2)</f>
        <v>6.464</v>
      </c>
      <c r="S63" s="319"/>
      <c r="T63" s="320"/>
      <c r="U63" s="321">
        <f>S63+(T63*0.2)</f>
        <v>0</v>
      </c>
    </row>
    <row r="64" spans="1:21" s="76" customFormat="1" ht="12">
      <c r="A64" s="89"/>
      <c r="B64" s="378"/>
      <c r="C64" s="330"/>
      <c r="D64" s="328"/>
      <c r="E64" s="329"/>
      <c r="F64" s="330"/>
      <c r="G64" s="328"/>
      <c r="H64" s="329"/>
      <c r="I64" s="340"/>
      <c r="J64" s="94">
        <v>4</v>
      </c>
      <c r="K64" s="111" t="s">
        <v>225</v>
      </c>
      <c r="L64" s="99"/>
      <c r="M64" s="319">
        <v>6.902</v>
      </c>
      <c r="N64" s="320">
        <v>5</v>
      </c>
      <c r="O64" s="321">
        <f>M64+(N64*0.2)</f>
        <v>7.902</v>
      </c>
      <c r="P64" s="319">
        <v>6.986</v>
      </c>
      <c r="Q64" s="320">
        <v>2</v>
      </c>
      <c r="R64" s="321">
        <f>P64+(Q64*0.2)</f>
        <v>7.386</v>
      </c>
      <c r="S64" s="319"/>
      <c r="T64" s="320"/>
      <c r="U64" s="321">
        <f>S64+(T64*0.2)</f>
        <v>0</v>
      </c>
    </row>
    <row r="65" spans="1:22" ht="12">
      <c r="A65" s="89"/>
      <c r="B65" s="378" t="s">
        <v>283</v>
      </c>
      <c r="C65" s="330"/>
      <c r="D65" s="328"/>
      <c r="E65" s="329"/>
      <c r="F65" s="330"/>
      <c r="G65" s="328"/>
      <c r="H65" s="329"/>
      <c r="I65" s="340"/>
      <c r="J65" s="94"/>
      <c r="K65" s="76"/>
      <c r="L65" s="99"/>
      <c r="M65" s="283"/>
      <c r="N65" s="284"/>
      <c r="O65" s="285"/>
      <c r="P65" s="283"/>
      <c r="Q65" s="284"/>
      <c r="R65" s="285"/>
      <c r="S65" s="283"/>
      <c r="T65" s="284"/>
      <c r="U65" s="285"/>
      <c r="V65" s="76"/>
    </row>
    <row r="66" spans="1:22" ht="12">
      <c r="A66" s="89">
        <v>1</v>
      </c>
      <c r="B66" s="385" t="s">
        <v>236</v>
      </c>
      <c r="C66" s="441"/>
      <c r="D66" s="328"/>
      <c r="E66" s="329"/>
      <c r="F66" s="330"/>
      <c r="G66" s="328"/>
      <c r="H66" s="329"/>
      <c r="I66" s="340"/>
      <c r="J66" s="94">
        <v>3</v>
      </c>
      <c r="K66" s="111" t="s">
        <v>326</v>
      </c>
      <c r="L66" s="100"/>
      <c r="M66" s="319">
        <v>7.861</v>
      </c>
      <c r="N66" s="320">
        <v>1</v>
      </c>
      <c r="O66" s="321">
        <f>M66+(N66*0.2)</f>
        <v>8.061</v>
      </c>
      <c r="P66" s="319">
        <v>7.601</v>
      </c>
      <c r="Q66" s="320">
        <v>5</v>
      </c>
      <c r="R66" s="321">
        <f>P66+(Q66*0.2)</f>
        <v>8.600999999999999</v>
      </c>
      <c r="S66" s="319"/>
      <c r="T66" s="320"/>
      <c r="U66" s="321">
        <f>S66+(T66*0.2)</f>
        <v>0</v>
      </c>
      <c r="V66" s="76"/>
    </row>
    <row r="67" spans="1:21" ht="12">
      <c r="A67" s="89">
        <v>2</v>
      </c>
      <c r="B67" s="385" t="s">
        <v>324</v>
      </c>
      <c r="C67" s="330"/>
      <c r="D67" s="328"/>
      <c r="E67" s="329"/>
      <c r="F67" s="330"/>
      <c r="G67" s="328"/>
      <c r="H67" s="329"/>
      <c r="I67" s="340"/>
      <c r="J67" s="94">
        <v>2</v>
      </c>
      <c r="K67" s="110" t="s">
        <v>236</v>
      </c>
      <c r="L67" s="100"/>
      <c r="M67" s="319">
        <v>6.582</v>
      </c>
      <c r="N67" s="320">
        <v>1</v>
      </c>
      <c r="O67" s="322">
        <f>M67+(N67*0.2)</f>
        <v>6.782</v>
      </c>
      <c r="P67" s="319">
        <v>6.627</v>
      </c>
      <c r="Q67" s="320">
        <v>2</v>
      </c>
      <c r="R67" s="322">
        <f>P67+(Q67*0.2)</f>
        <v>7.027</v>
      </c>
      <c r="S67" s="319"/>
      <c r="T67" s="320"/>
      <c r="U67" s="321">
        <f>S67+(T67*0.2)</f>
        <v>0</v>
      </c>
    </row>
    <row r="68" spans="1:21" ht="12">
      <c r="A68" s="89">
        <v>3</v>
      </c>
      <c r="B68" s="385" t="s">
        <v>225</v>
      </c>
      <c r="C68" s="330"/>
      <c r="D68" s="328"/>
      <c r="E68" s="329"/>
      <c r="F68" s="330"/>
      <c r="G68" s="328"/>
      <c r="H68" s="329"/>
      <c r="I68" s="340"/>
      <c r="J68" s="100"/>
      <c r="K68" s="76"/>
      <c r="L68" s="100"/>
      <c r="M68" s="283"/>
      <c r="N68" s="284"/>
      <c r="O68" s="285"/>
      <c r="P68" s="283"/>
      <c r="Q68" s="284"/>
      <c r="R68" s="285"/>
      <c r="S68" s="283"/>
      <c r="T68" s="284"/>
      <c r="U68" s="285"/>
    </row>
    <row r="69" spans="1:21" ht="12">
      <c r="A69" s="89">
        <v>4</v>
      </c>
      <c r="B69" s="385" t="s">
        <v>326</v>
      </c>
      <c r="C69" s="330"/>
      <c r="D69" s="328"/>
      <c r="E69" s="329"/>
      <c r="F69" s="330"/>
      <c r="G69" s="328"/>
      <c r="H69" s="329"/>
      <c r="I69" s="340"/>
      <c r="J69" s="100"/>
      <c r="K69" s="103"/>
      <c r="L69" s="100"/>
      <c r="M69" s="283"/>
      <c r="N69" s="284"/>
      <c r="O69" s="285"/>
      <c r="P69" s="283"/>
      <c r="Q69" s="284"/>
      <c r="R69" s="285"/>
      <c r="S69" s="283"/>
      <c r="T69" s="284"/>
      <c r="U69" s="285"/>
    </row>
    <row r="70" spans="1:21" ht="12.75" thickBot="1">
      <c r="A70" s="89">
        <v>5</v>
      </c>
      <c r="B70" s="386" t="s">
        <v>331</v>
      </c>
      <c r="C70" s="118"/>
      <c r="D70" s="119"/>
      <c r="E70" s="120"/>
      <c r="F70" s="118"/>
      <c r="G70" s="119"/>
      <c r="H70" s="120"/>
      <c r="I70" s="340"/>
      <c r="J70" s="100"/>
      <c r="K70" s="49" t="s">
        <v>287</v>
      </c>
      <c r="L70" s="100"/>
      <c r="M70" s="283"/>
      <c r="N70" s="284"/>
      <c r="O70" s="285"/>
      <c r="P70" s="283"/>
      <c r="Q70" s="284"/>
      <c r="R70" s="285"/>
      <c r="S70" s="283"/>
      <c r="T70" s="284"/>
      <c r="U70" s="285"/>
    </row>
    <row r="71" spans="1:21" ht="12">
      <c r="A71" s="89">
        <v>6</v>
      </c>
      <c r="B71" s="386" t="s">
        <v>226</v>
      </c>
      <c r="C71" s="118"/>
      <c r="D71" s="119"/>
      <c r="E71" s="120"/>
      <c r="F71" s="118"/>
      <c r="G71" s="119"/>
      <c r="H71" s="120"/>
      <c r="I71" s="340"/>
      <c r="J71" s="100"/>
      <c r="K71" s="111" t="s">
        <v>225</v>
      </c>
      <c r="L71" s="100"/>
      <c r="M71" s="319">
        <v>7.013</v>
      </c>
      <c r="N71" s="320">
        <v>1</v>
      </c>
      <c r="O71" s="322">
        <f>M71+(N71*0.2)</f>
        <v>7.213</v>
      </c>
      <c r="P71" s="319">
        <v>6.84</v>
      </c>
      <c r="Q71" s="320">
        <v>2</v>
      </c>
      <c r="R71" s="322">
        <f>P71+(Q71*0.2)</f>
        <v>7.24</v>
      </c>
      <c r="S71" s="319"/>
      <c r="T71" s="320"/>
      <c r="U71" s="321">
        <f>S71+(T71*0.2)</f>
        <v>0</v>
      </c>
    </row>
    <row r="72" spans="1:21" ht="12">
      <c r="A72" s="89">
        <v>7</v>
      </c>
      <c r="B72" s="385" t="s">
        <v>189</v>
      </c>
      <c r="C72" s="330"/>
      <c r="D72" s="328"/>
      <c r="E72" s="329"/>
      <c r="F72" s="330"/>
      <c r="G72" s="328"/>
      <c r="H72" s="329"/>
      <c r="I72" s="340"/>
      <c r="J72" s="100"/>
      <c r="K72" s="111" t="s">
        <v>326</v>
      </c>
      <c r="L72" s="100"/>
      <c r="M72" s="319">
        <v>7.838</v>
      </c>
      <c r="N72" s="320">
        <v>2</v>
      </c>
      <c r="O72" s="321">
        <f>M72+(N72*0.2)</f>
        <v>8.238</v>
      </c>
      <c r="P72" s="319">
        <v>7.536</v>
      </c>
      <c r="Q72" s="320">
        <v>2</v>
      </c>
      <c r="R72" s="321">
        <f>P72+(Q72*0.2)</f>
        <v>7.936</v>
      </c>
      <c r="S72" s="319"/>
      <c r="T72" s="320"/>
      <c r="U72" s="321">
        <f>S72+(T72*0.2)</f>
        <v>0</v>
      </c>
    </row>
    <row r="73" spans="1:21" ht="12">
      <c r="A73" s="89">
        <v>8</v>
      </c>
      <c r="B73" s="385" t="s">
        <v>327</v>
      </c>
      <c r="C73" s="330"/>
      <c r="D73" s="328"/>
      <c r="E73" s="329"/>
      <c r="F73" s="330"/>
      <c r="G73" s="328"/>
      <c r="H73" s="329"/>
      <c r="I73" s="340"/>
      <c r="J73" s="100"/>
      <c r="K73" s="103"/>
      <c r="L73" s="100"/>
      <c r="M73" s="283"/>
      <c r="N73" s="284"/>
      <c r="O73" s="285"/>
      <c r="P73" s="283"/>
      <c r="Q73" s="284"/>
      <c r="R73" s="285"/>
      <c r="S73" s="283"/>
      <c r="T73" s="284"/>
      <c r="U73" s="285"/>
    </row>
    <row r="74" spans="1:21" ht="12">
      <c r="A74" s="89">
        <v>9</v>
      </c>
      <c r="B74" s="385" t="s">
        <v>318</v>
      </c>
      <c r="C74" s="330"/>
      <c r="D74" s="328"/>
      <c r="E74" s="329"/>
      <c r="F74" s="330"/>
      <c r="G74" s="328"/>
      <c r="H74" s="329"/>
      <c r="I74" s="340"/>
      <c r="J74" s="100"/>
      <c r="K74" s="103"/>
      <c r="L74" s="100"/>
      <c r="M74" s="95"/>
      <c r="N74" s="300"/>
      <c r="O74" s="282"/>
      <c r="P74" s="95"/>
      <c r="Q74" s="300"/>
      <c r="R74" s="282"/>
      <c r="S74" s="95"/>
      <c r="T74" s="300"/>
      <c r="U74" s="282"/>
    </row>
    <row r="75" spans="1:21" ht="12.75" thickBot="1">
      <c r="A75" s="89">
        <v>10</v>
      </c>
      <c r="B75" s="385" t="s">
        <v>214</v>
      </c>
      <c r="C75" s="330"/>
      <c r="D75" s="328"/>
      <c r="E75" s="329"/>
      <c r="F75" s="330"/>
      <c r="G75" s="328"/>
      <c r="H75" s="329"/>
      <c r="I75" s="340"/>
      <c r="J75" s="100"/>
      <c r="K75" s="50" t="s">
        <v>288</v>
      </c>
      <c r="L75" s="100"/>
      <c r="M75" s="95"/>
      <c r="N75" s="300"/>
      <c r="O75" s="282"/>
      <c r="P75" s="95"/>
      <c r="Q75" s="300"/>
      <c r="R75" s="282"/>
      <c r="S75" s="95"/>
      <c r="T75" s="300"/>
      <c r="U75" s="282"/>
    </row>
    <row r="76" spans="1:21" ht="12">
      <c r="A76" s="89">
        <v>11</v>
      </c>
      <c r="B76" s="386" t="s">
        <v>216</v>
      </c>
      <c r="C76" s="118"/>
      <c r="D76" s="119"/>
      <c r="E76" s="120"/>
      <c r="F76" s="118"/>
      <c r="G76" s="119"/>
      <c r="H76" s="120"/>
      <c r="I76" s="340"/>
      <c r="J76" s="100"/>
      <c r="K76" s="111" t="s">
        <v>324</v>
      </c>
      <c r="L76" s="100"/>
      <c r="M76" s="319">
        <v>6.415</v>
      </c>
      <c r="N76" s="320">
        <v>0</v>
      </c>
      <c r="O76" s="322">
        <f>M76+(N76*0.2)</f>
        <v>6.415</v>
      </c>
      <c r="P76" s="319">
        <v>6.344</v>
      </c>
      <c r="Q76" s="320">
        <v>10</v>
      </c>
      <c r="R76" s="321">
        <f>P76+(Q76*0.2)</f>
        <v>8.344000000000001</v>
      </c>
      <c r="S76" s="319">
        <v>6.253</v>
      </c>
      <c r="T76" s="320">
        <v>9</v>
      </c>
      <c r="U76" s="335">
        <f>S76+(T76*0.2)</f>
        <v>8.053</v>
      </c>
    </row>
    <row r="77" spans="1:21" ht="12">
      <c r="A77" s="89">
        <v>12</v>
      </c>
      <c r="B77" s="386" t="s">
        <v>232</v>
      </c>
      <c r="C77" s="118"/>
      <c r="D77" s="119"/>
      <c r="E77" s="120"/>
      <c r="F77" s="118"/>
      <c r="G77" s="119"/>
      <c r="H77" s="120"/>
      <c r="I77" s="340"/>
      <c r="J77" s="100"/>
      <c r="K77" s="110" t="s">
        <v>236</v>
      </c>
      <c r="L77" s="100"/>
      <c r="M77" s="319">
        <v>6.587</v>
      </c>
      <c r="N77" s="320">
        <v>0</v>
      </c>
      <c r="O77" s="321">
        <f>M77+(N77*0.2)</f>
        <v>6.587</v>
      </c>
      <c r="P77" s="319">
        <v>6.379</v>
      </c>
      <c r="Q77" s="320">
        <v>3</v>
      </c>
      <c r="R77" s="322">
        <f>P77+(Q77*0.2)</f>
        <v>6.978999999999999</v>
      </c>
      <c r="S77" s="319">
        <v>6.294</v>
      </c>
      <c r="T77" s="320">
        <v>4</v>
      </c>
      <c r="U77" s="322">
        <f>S77+(T77*0.2)</f>
        <v>7.093999999999999</v>
      </c>
    </row>
    <row r="78" spans="1:2" ht="12">
      <c r="A78" s="440">
        <v>13</v>
      </c>
      <c r="B78" s="387" t="s">
        <v>210</v>
      </c>
    </row>
    <row r="87" spans="1:22" s="6" customFormat="1" ht="15">
      <c r="A87" s="526" t="s">
        <v>251</v>
      </c>
      <c r="B87" s="526"/>
      <c r="C87" s="526"/>
      <c r="D87" s="526"/>
      <c r="E87" s="526"/>
      <c r="F87" s="526"/>
      <c r="G87" s="526"/>
      <c r="H87" s="526"/>
      <c r="I87" s="526"/>
      <c r="J87" s="526"/>
      <c r="K87" s="526"/>
      <c r="L87" s="526"/>
      <c r="M87" s="526"/>
      <c r="N87" s="526"/>
      <c r="O87" s="526"/>
      <c r="P87" s="526"/>
      <c r="Q87" s="526"/>
      <c r="R87" s="526"/>
      <c r="S87" s="526"/>
      <c r="T87" s="526"/>
      <c r="U87" s="526"/>
      <c r="V87" s="8"/>
    </row>
    <row r="88" spans="1:22" s="76" customFormat="1" ht="22.5">
      <c r="A88" s="77"/>
      <c r="B88" s="77"/>
      <c r="C88" s="77"/>
      <c r="D88" s="78"/>
      <c r="E88" s="77"/>
      <c r="F88" s="77"/>
      <c r="G88" s="78"/>
      <c r="H88" s="77"/>
      <c r="I88" s="77"/>
      <c r="J88" s="100"/>
      <c r="K88" s="100"/>
      <c r="L88" s="100"/>
      <c r="M88" s="77"/>
      <c r="N88" s="78"/>
      <c r="O88" s="77"/>
      <c r="P88" s="77"/>
      <c r="Q88" s="78"/>
      <c r="R88" s="77"/>
      <c r="S88" s="77"/>
      <c r="T88" s="78"/>
      <c r="U88" s="77"/>
      <c r="V88" s="100"/>
    </row>
    <row r="89" spans="1:21" s="80" customFormat="1" ht="12.75" thickBot="1">
      <c r="A89" s="79"/>
      <c r="B89" s="281" t="s">
        <v>255</v>
      </c>
      <c r="D89" s="81"/>
      <c r="E89" s="82"/>
      <c r="G89" s="81"/>
      <c r="H89" s="82"/>
      <c r="I89" s="83"/>
      <c r="K89" s="39"/>
      <c r="N89" s="81"/>
      <c r="O89" s="82"/>
      <c r="Q89" s="81"/>
      <c r="R89" s="82"/>
      <c r="T89" s="81"/>
      <c r="U89" s="82"/>
    </row>
    <row r="90" spans="1:22" s="76" customFormat="1" ht="12">
      <c r="A90" s="42"/>
      <c r="B90" s="368" t="s">
        <v>305</v>
      </c>
      <c r="C90" s="369">
        <v>1</v>
      </c>
      <c r="D90" s="263" t="s">
        <v>282</v>
      </c>
      <c r="E90" s="370" t="s">
        <v>264</v>
      </c>
      <c r="F90" s="369">
        <v>2</v>
      </c>
      <c r="G90" s="263" t="s">
        <v>282</v>
      </c>
      <c r="H90" s="370" t="s">
        <v>264</v>
      </c>
      <c r="I90" s="371" t="s">
        <v>285</v>
      </c>
      <c r="J90" s="100"/>
      <c r="K90" s="331" t="s">
        <v>286</v>
      </c>
      <c r="L90" s="327"/>
      <c r="M90" s="330"/>
      <c r="N90" s="328"/>
      <c r="O90" s="329"/>
      <c r="P90" s="330"/>
      <c r="Q90" s="328"/>
      <c r="R90" s="329"/>
      <c r="S90" s="330"/>
      <c r="T90" s="328"/>
      <c r="U90" s="329"/>
      <c r="V90" s="100"/>
    </row>
    <row r="91" spans="1:22" s="76" customFormat="1" ht="12">
      <c r="A91" s="89">
        <v>1</v>
      </c>
      <c r="B91" s="306" t="s">
        <v>325</v>
      </c>
      <c r="C91" s="323">
        <v>6.945</v>
      </c>
      <c r="D91" s="324">
        <v>0</v>
      </c>
      <c r="E91" s="325">
        <f>C91+(D91*0.2)</f>
        <v>6.945</v>
      </c>
      <c r="F91" s="326">
        <v>7.155</v>
      </c>
      <c r="G91" s="324">
        <v>2</v>
      </c>
      <c r="H91" s="325">
        <f>F91+(G91*0.2)</f>
        <v>7.555000000000001</v>
      </c>
      <c r="I91" s="372">
        <f>MIN(E91,H91)</f>
        <v>6.945</v>
      </c>
      <c r="J91" s="94">
        <v>1</v>
      </c>
      <c r="K91" s="304" t="s">
        <v>325</v>
      </c>
      <c r="L91" s="327"/>
      <c r="M91" s="333">
        <v>7.143</v>
      </c>
      <c r="N91" s="334">
        <v>5</v>
      </c>
      <c r="O91" s="322">
        <f>M91+(N91*0.2)</f>
        <v>8.143</v>
      </c>
      <c r="P91" s="333">
        <v>7.296</v>
      </c>
      <c r="Q91" s="334">
        <v>3</v>
      </c>
      <c r="R91" s="322">
        <f>P91+(Q91*0.2)</f>
        <v>7.896000000000001</v>
      </c>
      <c r="S91" s="333"/>
      <c r="T91" s="334"/>
      <c r="U91" s="335">
        <f>S91+(T91*0.2)</f>
        <v>0</v>
      </c>
      <c r="V91" s="100"/>
    </row>
    <row r="92" spans="1:22" s="76" customFormat="1" ht="12">
      <c r="A92" s="89">
        <v>2</v>
      </c>
      <c r="B92" s="306" t="s">
        <v>139</v>
      </c>
      <c r="C92" s="323">
        <v>7.692</v>
      </c>
      <c r="D92" s="324">
        <v>1</v>
      </c>
      <c r="E92" s="325">
        <f>C92+(D92*0.2)</f>
        <v>7.892</v>
      </c>
      <c r="F92" s="326">
        <v>7.784</v>
      </c>
      <c r="G92" s="324">
        <v>4</v>
      </c>
      <c r="H92" s="325">
        <f>F92+(G92*0.2)</f>
        <v>8.584</v>
      </c>
      <c r="I92" s="372">
        <f>MIN(E92,H92)</f>
        <v>7.892</v>
      </c>
      <c r="J92" s="94">
        <v>4</v>
      </c>
      <c r="K92" s="304" t="s">
        <v>138</v>
      </c>
      <c r="L92" s="327"/>
      <c r="M92" s="333">
        <v>9.24</v>
      </c>
      <c r="N92" s="334">
        <v>6</v>
      </c>
      <c r="O92" s="335">
        <f>M92+(N92*0.2)</f>
        <v>10.440000000000001</v>
      </c>
      <c r="P92" s="333">
        <v>9.565</v>
      </c>
      <c r="Q92" s="334">
        <v>5</v>
      </c>
      <c r="R92" s="335">
        <f>P92+(Q92*0.2)</f>
        <v>10.565</v>
      </c>
      <c r="S92" s="333"/>
      <c r="T92" s="334"/>
      <c r="U92" s="335">
        <f>S92+(T92*0.2)</f>
        <v>0</v>
      </c>
      <c r="V92" s="100"/>
    </row>
    <row r="93" spans="1:22" s="76" customFormat="1" ht="12">
      <c r="A93" s="89">
        <v>3</v>
      </c>
      <c r="B93" s="306" t="s">
        <v>140</v>
      </c>
      <c r="C93" s="323">
        <v>9.086</v>
      </c>
      <c r="D93" s="324">
        <v>1</v>
      </c>
      <c r="E93" s="325">
        <f>C93+(D93*0.2)</f>
        <v>9.286</v>
      </c>
      <c r="F93" s="326">
        <v>9.313</v>
      </c>
      <c r="G93" s="324">
        <v>2</v>
      </c>
      <c r="H93" s="325">
        <f>F93+(G93*0.2)</f>
        <v>9.713000000000001</v>
      </c>
      <c r="I93" s="372">
        <f>MIN(E93,H93)</f>
        <v>9.286</v>
      </c>
      <c r="J93" s="94"/>
      <c r="K93" s="115"/>
      <c r="L93" s="327"/>
      <c r="M93" s="330"/>
      <c r="N93" s="328"/>
      <c r="O93" s="329"/>
      <c r="P93" s="330"/>
      <c r="Q93" s="328"/>
      <c r="R93" s="329"/>
      <c r="S93" s="330"/>
      <c r="T93" s="328"/>
      <c r="U93" s="329"/>
      <c r="V93" s="100"/>
    </row>
    <row r="94" spans="1:22" s="76" customFormat="1" ht="12.75" thickBot="1">
      <c r="A94" s="89">
        <v>4</v>
      </c>
      <c r="B94" s="355" t="s">
        <v>138</v>
      </c>
      <c r="C94" s="373">
        <v>10.082</v>
      </c>
      <c r="D94" s="374">
        <v>5</v>
      </c>
      <c r="E94" s="375">
        <f>C94+(D94*0.2)</f>
        <v>11.082</v>
      </c>
      <c r="F94" s="376">
        <v>10.003</v>
      </c>
      <c r="G94" s="374">
        <v>6</v>
      </c>
      <c r="H94" s="375">
        <f>F94+(G94*0.2)</f>
        <v>11.203</v>
      </c>
      <c r="I94" s="377">
        <f>MIN(E94,H94)</f>
        <v>11.082</v>
      </c>
      <c r="J94" s="94">
        <v>3</v>
      </c>
      <c r="K94" s="304" t="s">
        <v>140</v>
      </c>
      <c r="L94" s="103"/>
      <c r="M94" s="333">
        <v>9.058</v>
      </c>
      <c r="N94" s="334">
        <v>1</v>
      </c>
      <c r="O94" s="335">
        <f>M94+(N94*0.2)</f>
        <v>9.258</v>
      </c>
      <c r="P94" s="333">
        <v>8.913</v>
      </c>
      <c r="Q94" s="334">
        <v>6</v>
      </c>
      <c r="R94" s="335">
        <f>P94+(Q94*0.2)</f>
        <v>10.113</v>
      </c>
      <c r="S94" s="333"/>
      <c r="T94" s="334"/>
      <c r="U94" s="335">
        <f>S94+(T94*0.2)</f>
        <v>0</v>
      </c>
      <c r="V94" s="100"/>
    </row>
    <row r="95" spans="1:22" s="76" customFormat="1" ht="12">
      <c r="A95" s="89"/>
      <c r="B95" s="378"/>
      <c r="C95" s="330"/>
      <c r="D95" s="328"/>
      <c r="E95" s="329"/>
      <c r="F95" s="330"/>
      <c r="G95" s="328"/>
      <c r="H95" s="329"/>
      <c r="I95" s="340"/>
      <c r="J95" s="94">
        <v>2</v>
      </c>
      <c r="K95" s="304" t="s">
        <v>139</v>
      </c>
      <c r="L95" s="103"/>
      <c r="M95" s="333">
        <v>7.927</v>
      </c>
      <c r="N95" s="334">
        <v>2</v>
      </c>
      <c r="O95" s="322">
        <f>M95+(N95*0.2)</f>
        <v>8.327</v>
      </c>
      <c r="P95" s="333">
        <v>8.001</v>
      </c>
      <c r="Q95" s="334">
        <v>2</v>
      </c>
      <c r="R95" s="322">
        <f>P95+(Q95*0.2)</f>
        <v>8.401</v>
      </c>
      <c r="S95" s="333"/>
      <c r="T95" s="334"/>
      <c r="U95" s="335">
        <f>S95+(T95*0.2)</f>
        <v>0</v>
      </c>
      <c r="V95" s="100"/>
    </row>
    <row r="96" spans="1:22" s="76" customFormat="1" ht="12">
      <c r="A96" s="89"/>
      <c r="B96" s="378"/>
      <c r="C96" s="330"/>
      <c r="D96" s="328"/>
      <c r="E96" s="329"/>
      <c r="F96" s="330"/>
      <c r="G96" s="328"/>
      <c r="H96" s="329"/>
      <c r="I96" s="340"/>
      <c r="J96" s="100"/>
      <c r="K96" s="115"/>
      <c r="L96" s="103"/>
      <c r="M96" s="330"/>
      <c r="N96" s="328"/>
      <c r="O96" s="329"/>
      <c r="P96" s="330"/>
      <c r="Q96" s="328"/>
      <c r="R96" s="329"/>
      <c r="S96" s="330"/>
      <c r="T96" s="328"/>
      <c r="U96" s="329"/>
      <c r="V96" s="100"/>
    </row>
    <row r="97" spans="1:21" s="76" customFormat="1" ht="12">
      <c r="A97" s="89"/>
      <c r="B97" s="378"/>
      <c r="C97" s="330"/>
      <c r="D97" s="328"/>
      <c r="E97" s="329"/>
      <c r="F97" s="330"/>
      <c r="G97" s="328"/>
      <c r="H97" s="329"/>
      <c r="I97" s="340"/>
      <c r="J97" s="100"/>
      <c r="K97" s="103"/>
      <c r="L97" s="103"/>
      <c r="M97" s="330"/>
      <c r="N97" s="328"/>
      <c r="O97" s="329"/>
      <c r="P97" s="330"/>
      <c r="Q97" s="328"/>
      <c r="R97" s="329"/>
      <c r="S97" s="330"/>
      <c r="T97" s="328"/>
      <c r="U97" s="329"/>
    </row>
    <row r="98" spans="1:22" s="76" customFormat="1" ht="12.75" thickBot="1">
      <c r="A98" s="88"/>
      <c r="B98" s="94" t="s">
        <v>283</v>
      </c>
      <c r="C98" s="118"/>
      <c r="D98" s="119"/>
      <c r="E98" s="120"/>
      <c r="F98" s="118"/>
      <c r="G98" s="119"/>
      <c r="H98" s="120"/>
      <c r="I98" s="340"/>
      <c r="J98" s="100"/>
      <c r="K98" s="49" t="s">
        <v>287</v>
      </c>
      <c r="L98" s="103"/>
      <c r="M98" s="330"/>
      <c r="N98" s="328"/>
      <c r="O98" s="329"/>
      <c r="P98" s="330"/>
      <c r="Q98" s="328"/>
      <c r="R98" s="329"/>
      <c r="S98" s="330"/>
      <c r="T98" s="328"/>
      <c r="U98" s="329"/>
      <c r="V98" s="100"/>
    </row>
    <row r="99" spans="1:22" s="76" customFormat="1" ht="12">
      <c r="A99" s="76">
        <v>1</v>
      </c>
      <c r="B99" s="379" t="s">
        <v>139</v>
      </c>
      <c r="C99" s="118"/>
      <c r="D99" s="119"/>
      <c r="E99" s="120"/>
      <c r="F99" s="118"/>
      <c r="G99" s="119"/>
      <c r="H99" s="120"/>
      <c r="I99" s="340"/>
      <c r="J99" s="100"/>
      <c r="K99" s="304" t="s">
        <v>138</v>
      </c>
      <c r="L99" s="103"/>
      <c r="M99" s="333">
        <v>9.999</v>
      </c>
      <c r="N99" s="334">
        <v>2</v>
      </c>
      <c r="O99" s="322">
        <f>M99+(N99*0.2)</f>
        <v>10.399000000000001</v>
      </c>
      <c r="P99" s="333">
        <v>9.381</v>
      </c>
      <c r="Q99" s="334">
        <v>7</v>
      </c>
      <c r="R99" s="335">
        <f>P99+(Q99*0.2)</f>
        <v>10.781</v>
      </c>
      <c r="S99" s="333">
        <v>9.944</v>
      </c>
      <c r="T99" s="334">
        <v>6</v>
      </c>
      <c r="U99" s="335">
        <f>S99+(T99*0.2)</f>
        <v>11.144000000000002</v>
      </c>
      <c r="V99" s="100"/>
    </row>
    <row r="100" spans="1:22" s="76" customFormat="1" ht="12">
      <c r="A100" s="76">
        <v>2</v>
      </c>
      <c r="B100" s="379" t="s">
        <v>325</v>
      </c>
      <c r="C100" s="118"/>
      <c r="D100" s="119"/>
      <c r="E100" s="120"/>
      <c r="F100" s="118"/>
      <c r="G100" s="119"/>
      <c r="H100" s="120"/>
      <c r="I100" s="340"/>
      <c r="J100" s="100"/>
      <c r="K100" s="304" t="s">
        <v>140</v>
      </c>
      <c r="L100" s="103"/>
      <c r="M100" s="333">
        <v>9.232</v>
      </c>
      <c r="N100" s="334">
        <v>6</v>
      </c>
      <c r="O100" s="335">
        <f>M100+(N100*0.2)</f>
        <v>10.431999999999999</v>
      </c>
      <c r="P100" s="333">
        <v>9.119</v>
      </c>
      <c r="Q100" s="334">
        <v>5</v>
      </c>
      <c r="R100" s="322">
        <f>P100+(Q100*0.2)</f>
        <v>10.119</v>
      </c>
      <c r="S100" s="333">
        <v>9.275</v>
      </c>
      <c r="T100" s="334">
        <v>1</v>
      </c>
      <c r="U100" s="322">
        <f>S100+(T100*0.2)</f>
        <v>9.475</v>
      </c>
      <c r="V100" s="100"/>
    </row>
    <row r="101" spans="1:22" s="76" customFormat="1" ht="12">
      <c r="A101" s="76">
        <v>3</v>
      </c>
      <c r="B101" s="379" t="s">
        <v>140</v>
      </c>
      <c r="C101" s="118"/>
      <c r="D101" s="119"/>
      <c r="E101" s="120"/>
      <c r="F101" s="118"/>
      <c r="G101" s="119"/>
      <c r="H101" s="120"/>
      <c r="I101" s="340"/>
      <c r="J101" s="100"/>
      <c r="K101" s="103"/>
      <c r="L101" s="103"/>
      <c r="M101" s="330"/>
      <c r="N101" s="328"/>
      <c r="O101" s="329"/>
      <c r="P101" s="330"/>
      <c r="Q101" s="328"/>
      <c r="R101" s="329"/>
      <c r="S101" s="330"/>
      <c r="T101" s="328"/>
      <c r="U101" s="329"/>
      <c r="V101" s="100"/>
    </row>
    <row r="102" spans="1:22" s="76" customFormat="1" ht="12">
      <c r="A102" s="76">
        <v>4</v>
      </c>
      <c r="B102" s="379" t="s">
        <v>138</v>
      </c>
      <c r="C102" s="118"/>
      <c r="D102" s="119"/>
      <c r="E102" s="120"/>
      <c r="F102" s="118"/>
      <c r="G102" s="119"/>
      <c r="H102" s="120"/>
      <c r="I102" s="340"/>
      <c r="J102" s="100"/>
      <c r="K102" s="103"/>
      <c r="L102" s="103"/>
      <c r="M102" s="115"/>
      <c r="N102" s="116"/>
      <c r="O102" s="117"/>
      <c r="P102" s="115"/>
      <c r="Q102" s="116"/>
      <c r="R102" s="117"/>
      <c r="S102" s="115"/>
      <c r="T102" s="116"/>
      <c r="U102" s="117"/>
      <c r="V102" s="100"/>
    </row>
    <row r="103" spans="1:22" s="76" customFormat="1" ht="12">
      <c r="A103" s="89"/>
      <c r="B103" s="356"/>
      <c r="C103" s="118"/>
      <c r="D103" s="119"/>
      <c r="E103" s="120"/>
      <c r="F103" s="118"/>
      <c r="G103" s="119"/>
      <c r="H103" s="120"/>
      <c r="I103" s="340"/>
      <c r="J103" s="100"/>
      <c r="K103" s="332" t="s">
        <v>288</v>
      </c>
      <c r="L103" s="103"/>
      <c r="M103" s="115"/>
      <c r="N103" s="116"/>
      <c r="O103" s="117"/>
      <c r="P103" s="115"/>
      <c r="Q103" s="116"/>
      <c r="R103" s="117"/>
      <c r="S103" s="115"/>
      <c r="T103" s="116"/>
      <c r="U103" s="117"/>
      <c r="V103" s="100"/>
    </row>
    <row r="104" spans="1:22" s="76" customFormat="1" ht="12">
      <c r="A104" s="89"/>
      <c r="B104" s="356"/>
      <c r="C104" s="118"/>
      <c r="D104" s="119"/>
      <c r="E104" s="120"/>
      <c r="F104" s="118"/>
      <c r="G104" s="119"/>
      <c r="H104" s="120"/>
      <c r="I104" s="340"/>
      <c r="J104" s="100"/>
      <c r="K104" s="304" t="s">
        <v>139</v>
      </c>
      <c r="L104" s="103"/>
      <c r="M104" s="333">
        <v>7.584</v>
      </c>
      <c r="N104" s="334">
        <v>1</v>
      </c>
      <c r="O104" s="322">
        <f>M104+(N104*0.2)</f>
        <v>7.784</v>
      </c>
      <c r="P104" s="333">
        <v>7.889</v>
      </c>
      <c r="Q104" s="334">
        <v>13</v>
      </c>
      <c r="R104" s="335">
        <f>P104+(Q104*0.2)</f>
        <v>10.489</v>
      </c>
      <c r="S104" s="333">
        <v>7.713</v>
      </c>
      <c r="T104" s="334">
        <v>3</v>
      </c>
      <c r="U104" s="322">
        <f>S104+(T104*0.2)</f>
        <v>8.313</v>
      </c>
      <c r="V104" s="100"/>
    </row>
    <row r="105" spans="1:22" s="76" customFormat="1" ht="12">
      <c r="A105" s="89"/>
      <c r="B105" s="356"/>
      <c r="C105" s="118"/>
      <c r="D105" s="119"/>
      <c r="E105" s="120"/>
      <c r="F105" s="118"/>
      <c r="G105" s="119"/>
      <c r="H105" s="120"/>
      <c r="I105" s="340"/>
      <c r="J105" s="100"/>
      <c r="K105" s="304" t="s">
        <v>325</v>
      </c>
      <c r="L105" s="103"/>
      <c r="M105" s="333">
        <v>7.669</v>
      </c>
      <c r="N105" s="334">
        <v>1</v>
      </c>
      <c r="O105" s="335">
        <f>M105+(N105*0.2)</f>
        <v>7.869</v>
      </c>
      <c r="P105" s="333">
        <v>7.386</v>
      </c>
      <c r="Q105" s="334">
        <v>5</v>
      </c>
      <c r="R105" s="322">
        <f>P105+(Q105*0.2)</f>
        <v>8.386</v>
      </c>
      <c r="S105" s="333">
        <v>7.296</v>
      </c>
      <c r="T105" s="334">
        <v>10</v>
      </c>
      <c r="U105" s="335">
        <f>S105+(T105*0.2)</f>
        <v>9.296</v>
      </c>
      <c r="V105" s="100"/>
    </row>
    <row r="106" spans="1:22" s="76" customFormat="1" ht="12">
      <c r="A106" s="89"/>
      <c r="B106" s="356"/>
      <c r="C106" s="118"/>
      <c r="D106" s="119"/>
      <c r="E106" s="120"/>
      <c r="F106" s="118"/>
      <c r="G106" s="119"/>
      <c r="H106" s="120"/>
      <c r="I106" s="34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</row>
    <row r="107" spans="1:22" s="76" customFormat="1" ht="12">
      <c r="A107" s="89"/>
      <c r="B107" s="356"/>
      <c r="C107" s="118"/>
      <c r="D107" s="119"/>
      <c r="E107" s="120"/>
      <c r="F107" s="118"/>
      <c r="G107" s="119"/>
      <c r="H107" s="120"/>
      <c r="I107" s="34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</row>
    <row r="108" spans="1:22" ht="12">
      <c r="A108" s="89"/>
      <c r="B108" s="356"/>
      <c r="C108" s="118"/>
      <c r="D108" s="119"/>
      <c r="E108" s="120"/>
      <c r="F108" s="118"/>
      <c r="G108" s="119"/>
      <c r="H108" s="120"/>
      <c r="I108" s="340"/>
      <c r="L108" s="115"/>
      <c r="M108" s="115"/>
      <c r="N108" s="116"/>
      <c r="O108" s="117"/>
      <c r="P108" s="115"/>
      <c r="Q108" s="116"/>
      <c r="R108" s="117"/>
      <c r="S108" s="115"/>
      <c r="T108" s="116"/>
      <c r="U108" s="117"/>
      <c r="V108" s="76"/>
    </row>
    <row r="109" spans="1:21" ht="22.5">
      <c r="A109" s="77"/>
      <c r="B109" s="18"/>
      <c r="C109" s="77"/>
      <c r="D109" s="78"/>
      <c r="E109" s="77"/>
      <c r="F109" s="77"/>
      <c r="G109" s="78"/>
      <c r="H109" s="77"/>
      <c r="I109" s="77"/>
      <c r="K109" s="76"/>
      <c r="L109" s="76"/>
      <c r="M109" s="77"/>
      <c r="N109" s="78"/>
      <c r="O109" s="77"/>
      <c r="P109" s="77"/>
      <c r="Q109" s="78"/>
      <c r="R109" s="77"/>
      <c r="S109" s="77"/>
      <c r="T109" s="78"/>
      <c r="U109" s="77"/>
    </row>
    <row r="110" spans="1:21" ht="12.75" thickBot="1">
      <c r="A110" s="79"/>
      <c r="B110" s="281" t="s">
        <v>256</v>
      </c>
      <c r="C110" s="80"/>
      <c r="D110" s="81"/>
      <c r="E110" s="82"/>
      <c r="F110" s="80"/>
      <c r="G110" s="81"/>
      <c r="H110" s="82"/>
      <c r="I110" s="83"/>
      <c r="J110" s="80"/>
      <c r="K110" s="80"/>
      <c r="L110" s="80"/>
      <c r="M110" s="80"/>
      <c r="N110" s="81"/>
      <c r="O110" s="82"/>
      <c r="P110" s="80"/>
      <c r="Q110" s="81"/>
      <c r="R110" s="82"/>
      <c r="S110" s="80"/>
      <c r="T110" s="81"/>
      <c r="U110" s="82"/>
    </row>
    <row r="111" spans="1:21" ht="12.75" thickBot="1">
      <c r="A111" s="42"/>
      <c r="B111" s="368" t="s">
        <v>305</v>
      </c>
      <c r="C111" s="369">
        <v>1</v>
      </c>
      <c r="D111" s="263" t="s">
        <v>282</v>
      </c>
      <c r="E111" s="370" t="s">
        <v>264</v>
      </c>
      <c r="F111" s="369">
        <v>2</v>
      </c>
      <c r="G111" s="263" t="s">
        <v>282</v>
      </c>
      <c r="H111" s="370" t="s">
        <v>264</v>
      </c>
      <c r="I111" s="371" t="s">
        <v>285</v>
      </c>
      <c r="K111" s="40" t="s">
        <v>286</v>
      </c>
      <c r="L111" s="99"/>
      <c r="M111" s="118"/>
      <c r="N111" s="119"/>
      <c r="O111" s="120"/>
      <c r="P111" s="118"/>
      <c r="Q111" s="119"/>
      <c r="R111" s="120"/>
      <c r="S111" s="118"/>
      <c r="T111" s="119"/>
      <c r="U111" s="120"/>
    </row>
    <row r="112" spans="1:21" ht="12">
      <c r="A112" s="89">
        <v>1</v>
      </c>
      <c r="B112" s="210" t="s">
        <v>315</v>
      </c>
      <c r="C112" s="305">
        <v>6.904</v>
      </c>
      <c r="D112" s="91">
        <v>1</v>
      </c>
      <c r="E112" s="92">
        <f>C112+(D112*0.2)</f>
        <v>7.104</v>
      </c>
      <c r="F112" s="90">
        <v>6.177</v>
      </c>
      <c r="G112" s="91">
        <v>0</v>
      </c>
      <c r="H112" s="92">
        <f>F112+(G112*0.2)</f>
        <v>6.177</v>
      </c>
      <c r="I112" s="372">
        <f>MIN(E112,H112)</f>
        <v>6.177</v>
      </c>
      <c r="J112" s="94">
        <v>1</v>
      </c>
      <c r="K112" s="141" t="s">
        <v>315</v>
      </c>
      <c r="L112" s="99"/>
      <c r="M112" s="344">
        <v>5.967</v>
      </c>
      <c r="N112" s="345">
        <v>0</v>
      </c>
      <c r="O112" s="287">
        <f>M112+(N112*0.2)</f>
        <v>5.967</v>
      </c>
      <c r="P112" s="347">
        <v>6.25</v>
      </c>
      <c r="Q112" s="345">
        <v>0</v>
      </c>
      <c r="R112" s="287">
        <f>P112+(Q112*0.2)</f>
        <v>6.25</v>
      </c>
      <c r="S112" s="347"/>
      <c r="T112" s="345"/>
      <c r="U112" s="348">
        <f>S112+(T112*0.2)</f>
        <v>0</v>
      </c>
    </row>
    <row r="113" spans="1:21" ht="12.75" thickBot="1">
      <c r="A113" s="89">
        <v>2</v>
      </c>
      <c r="B113" s="209" t="s">
        <v>223</v>
      </c>
      <c r="C113" s="305">
        <v>6.578</v>
      </c>
      <c r="D113" s="91">
        <v>6</v>
      </c>
      <c r="E113" s="92">
        <f>C113+(D113*0.2)</f>
        <v>7.7780000000000005</v>
      </c>
      <c r="F113" s="90">
        <v>6.475</v>
      </c>
      <c r="G113" s="91">
        <v>2</v>
      </c>
      <c r="H113" s="92">
        <f>F113+(G113*0.2)</f>
        <v>6.875</v>
      </c>
      <c r="I113" s="372">
        <f>MIN(E113,H113)</f>
        <v>6.875</v>
      </c>
      <c r="J113" s="94">
        <v>4</v>
      </c>
      <c r="K113" s="183" t="s">
        <v>239</v>
      </c>
      <c r="L113" s="99"/>
      <c r="M113" s="349">
        <v>7.702</v>
      </c>
      <c r="N113" s="350">
        <v>1</v>
      </c>
      <c r="O113" s="351">
        <f>M113+(N113*0.2)</f>
        <v>7.902</v>
      </c>
      <c r="P113" s="352">
        <v>7.518</v>
      </c>
      <c r="Q113" s="350">
        <v>1</v>
      </c>
      <c r="R113" s="351">
        <f>P113+(Q113*0.2)</f>
        <v>7.718</v>
      </c>
      <c r="S113" s="352"/>
      <c r="T113" s="350"/>
      <c r="U113" s="353">
        <f>S113+(T113*0.2)</f>
        <v>0</v>
      </c>
    </row>
    <row r="114" spans="1:21" ht="12.75" thickBot="1">
      <c r="A114" s="89">
        <v>3</v>
      </c>
      <c r="B114" s="209" t="s">
        <v>137</v>
      </c>
      <c r="C114" s="305">
        <v>7.361</v>
      </c>
      <c r="D114" s="91">
        <v>3</v>
      </c>
      <c r="E114" s="92">
        <f>C114+(D114*0.2)</f>
        <v>7.961</v>
      </c>
      <c r="F114" s="90">
        <v>7.252</v>
      </c>
      <c r="G114" s="91">
        <v>2</v>
      </c>
      <c r="H114" s="92">
        <f>F114+(G114*0.2)</f>
        <v>7.652</v>
      </c>
      <c r="I114" s="372">
        <f>MIN(E114,H114)</f>
        <v>7.652</v>
      </c>
      <c r="J114" s="94"/>
      <c r="K114" s="76"/>
      <c r="L114" s="99"/>
      <c r="M114" s="118"/>
      <c r="N114" s="119"/>
      <c r="O114" s="120"/>
      <c r="P114" s="118"/>
      <c r="Q114" s="119"/>
      <c r="R114" s="120"/>
      <c r="S114" s="118"/>
      <c r="T114" s="119"/>
      <c r="U114" s="120"/>
    </row>
    <row r="115" spans="1:21" ht="12">
      <c r="A115" s="89">
        <v>4</v>
      </c>
      <c r="B115" s="210" t="s">
        <v>239</v>
      </c>
      <c r="C115" s="305">
        <v>7.517</v>
      </c>
      <c r="D115" s="91">
        <v>4</v>
      </c>
      <c r="E115" s="92">
        <f>C115+(D115*0.2)</f>
        <v>8.317</v>
      </c>
      <c r="F115" s="90">
        <v>7.576</v>
      </c>
      <c r="G115" s="91">
        <v>5</v>
      </c>
      <c r="H115" s="92">
        <f>F115+(G115*0.2)</f>
        <v>8.576</v>
      </c>
      <c r="I115" s="372">
        <f>MIN(E115,H115)</f>
        <v>8.317</v>
      </c>
      <c r="J115" s="94">
        <v>3</v>
      </c>
      <c r="K115" s="112" t="s">
        <v>137</v>
      </c>
      <c r="L115" s="100"/>
      <c r="M115" s="344">
        <v>7.161</v>
      </c>
      <c r="N115" s="345">
        <v>5</v>
      </c>
      <c r="O115" s="346">
        <f>M115+(N115*0.2)</f>
        <v>8.161</v>
      </c>
      <c r="P115" s="347">
        <v>7.398</v>
      </c>
      <c r="Q115" s="345">
        <v>2</v>
      </c>
      <c r="R115" s="346">
        <f>P115+(Q115*0.2)</f>
        <v>7.798</v>
      </c>
      <c r="S115" s="347"/>
      <c r="T115" s="345"/>
      <c r="U115" s="348">
        <f>S115+(T115*0.2)</f>
        <v>0</v>
      </c>
    </row>
    <row r="116" spans="1:21" ht="12.75" thickBot="1">
      <c r="A116" s="89">
        <v>5</v>
      </c>
      <c r="B116" s="415" t="s">
        <v>166</v>
      </c>
      <c r="C116" s="394">
        <v>8.706</v>
      </c>
      <c r="D116" s="270">
        <v>2</v>
      </c>
      <c r="E116" s="395">
        <f>C116+(D116*0.2)</f>
        <v>9.106</v>
      </c>
      <c r="F116" s="396">
        <v>8.962</v>
      </c>
      <c r="G116" s="270">
        <v>5</v>
      </c>
      <c r="H116" s="395">
        <f>F116+(G116*0.2)</f>
        <v>9.962</v>
      </c>
      <c r="I116" s="377">
        <f>MIN(E116,H116)</f>
        <v>9.106</v>
      </c>
      <c r="J116" s="94">
        <v>2</v>
      </c>
      <c r="K116" s="342" t="s">
        <v>223</v>
      </c>
      <c r="L116" s="100"/>
      <c r="M116" s="349">
        <v>6.302</v>
      </c>
      <c r="N116" s="350">
        <v>3</v>
      </c>
      <c r="O116" s="288">
        <f>M116+(N116*0.2)</f>
        <v>6.901999999999999</v>
      </c>
      <c r="P116" s="352">
        <v>6.456</v>
      </c>
      <c r="Q116" s="350">
        <v>2</v>
      </c>
      <c r="R116" s="288">
        <f>P116+(Q116*0.2)</f>
        <v>6.856000000000001</v>
      </c>
      <c r="S116" s="352"/>
      <c r="T116" s="350"/>
      <c r="U116" s="353">
        <f>S116+(T116*0.2)</f>
        <v>0</v>
      </c>
    </row>
    <row r="117" spans="1:21" ht="12">
      <c r="A117" s="89"/>
      <c r="B117" s="356"/>
      <c r="C117" s="118"/>
      <c r="D117" s="119"/>
      <c r="E117" s="120"/>
      <c r="F117" s="118"/>
      <c r="G117" s="119"/>
      <c r="H117" s="120"/>
      <c r="I117" s="340"/>
      <c r="J117" s="100"/>
      <c r="K117" s="76"/>
      <c r="L117" s="100"/>
      <c r="M117" s="118"/>
      <c r="N117" s="119"/>
      <c r="O117" s="120"/>
      <c r="P117" s="118"/>
      <c r="Q117" s="119"/>
      <c r="R117" s="120"/>
      <c r="S117" s="118"/>
      <c r="T117" s="119"/>
      <c r="U117" s="120"/>
    </row>
    <row r="118" spans="1:21" ht="12">
      <c r="A118" s="89"/>
      <c r="B118" s="356"/>
      <c r="C118" s="118"/>
      <c r="D118" s="119"/>
      <c r="E118" s="120"/>
      <c r="F118" s="118"/>
      <c r="G118" s="119"/>
      <c r="H118" s="120"/>
      <c r="I118" s="340"/>
      <c r="J118" s="100"/>
      <c r="K118" s="103"/>
      <c r="L118" s="100"/>
      <c r="M118" s="118"/>
      <c r="N118" s="119"/>
      <c r="O118" s="120"/>
      <c r="P118" s="118"/>
      <c r="Q118" s="119"/>
      <c r="R118" s="120"/>
      <c r="S118" s="118"/>
      <c r="T118" s="119"/>
      <c r="U118" s="120"/>
    </row>
    <row r="119" spans="1:21" ht="12.75" thickBot="1">
      <c r="A119" s="88"/>
      <c r="B119" s="94" t="s">
        <v>283</v>
      </c>
      <c r="C119" s="118"/>
      <c r="D119" s="119"/>
      <c r="E119" s="120"/>
      <c r="F119" s="118"/>
      <c r="G119" s="119"/>
      <c r="H119" s="120"/>
      <c r="I119" s="340"/>
      <c r="J119" s="100"/>
      <c r="K119" s="341" t="s">
        <v>287</v>
      </c>
      <c r="L119" s="100"/>
      <c r="M119" s="118"/>
      <c r="N119" s="119"/>
      <c r="O119" s="120"/>
      <c r="P119" s="118"/>
      <c r="Q119" s="119"/>
      <c r="R119" s="120"/>
      <c r="S119" s="118"/>
      <c r="T119" s="119"/>
      <c r="U119" s="120"/>
    </row>
    <row r="120" spans="1:21" ht="12">
      <c r="A120" s="76">
        <v>1</v>
      </c>
      <c r="B120" s="379" t="s">
        <v>315</v>
      </c>
      <c r="C120" s="118"/>
      <c r="D120" s="119"/>
      <c r="E120" s="120"/>
      <c r="F120" s="118"/>
      <c r="G120" s="119"/>
      <c r="H120" s="120"/>
      <c r="I120" s="340"/>
      <c r="J120" s="100"/>
      <c r="K120" s="141" t="s">
        <v>239</v>
      </c>
      <c r="L120" s="100"/>
      <c r="M120" s="344">
        <v>7.461</v>
      </c>
      <c r="N120" s="345">
        <v>1</v>
      </c>
      <c r="O120" s="346">
        <f>M120+(N120*0.2)</f>
        <v>7.6610000000000005</v>
      </c>
      <c r="P120" s="347">
        <v>7.483</v>
      </c>
      <c r="Q120" s="345">
        <v>2</v>
      </c>
      <c r="R120" s="287">
        <f>P120+(Q120*0.2)</f>
        <v>7.883</v>
      </c>
      <c r="S120" s="347">
        <v>7.504</v>
      </c>
      <c r="T120" s="345">
        <v>6</v>
      </c>
      <c r="U120" s="348">
        <f>S120+(T120*0.2)</f>
        <v>8.704</v>
      </c>
    </row>
    <row r="121" spans="1:21" ht="12.75" thickBot="1">
      <c r="A121" s="76">
        <v>2</v>
      </c>
      <c r="B121" s="379" t="s">
        <v>223</v>
      </c>
      <c r="C121" s="118"/>
      <c r="D121" s="119"/>
      <c r="E121" s="120"/>
      <c r="F121" s="118"/>
      <c r="G121" s="119"/>
      <c r="H121" s="120"/>
      <c r="I121" s="340"/>
      <c r="J121" s="100"/>
      <c r="K121" s="113" t="s">
        <v>137</v>
      </c>
      <c r="L121" s="100"/>
      <c r="M121" s="349">
        <v>7.355</v>
      </c>
      <c r="N121" s="350">
        <v>1</v>
      </c>
      <c r="O121" s="288">
        <f>M121+(N121*0.2)</f>
        <v>7.555000000000001</v>
      </c>
      <c r="P121" s="352">
        <v>7.466</v>
      </c>
      <c r="Q121" s="350">
        <v>5</v>
      </c>
      <c r="R121" s="351">
        <f>P121+(Q121*0.2)</f>
        <v>8.466000000000001</v>
      </c>
      <c r="S121" s="352">
        <v>7.249</v>
      </c>
      <c r="T121" s="350">
        <v>3</v>
      </c>
      <c r="U121" s="289">
        <f>S121+(T121*0.2)</f>
        <v>7.849</v>
      </c>
    </row>
    <row r="122" spans="1:21" ht="12.75" thickBot="1">
      <c r="A122" s="76">
        <v>3</v>
      </c>
      <c r="B122" s="379" t="s">
        <v>137</v>
      </c>
      <c r="C122" s="118"/>
      <c r="D122" s="119"/>
      <c r="E122" s="120"/>
      <c r="F122" s="118"/>
      <c r="G122" s="119"/>
      <c r="H122" s="120"/>
      <c r="I122" s="340"/>
      <c r="J122" s="100"/>
      <c r="K122" s="343"/>
      <c r="L122" s="100"/>
      <c r="M122" s="118"/>
      <c r="N122" s="119"/>
      <c r="O122" s="120"/>
      <c r="P122" s="118"/>
      <c r="Q122" s="119"/>
      <c r="R122" s="120"/>
      <c r="S122" s="118"/>
      <c r="T122" s="119"/>
      <c r="U122" s="120"/>
    </row>
    <row r="123" spans="1:21" ht="12">
      <c r="A123" s="76">
        <v>4</v>
      </c>
      <c r="B123" s="379" t="s">
        <v>239</v>
      </c>
      <c r="C123" s="118"/>
      <c r="D123" s="119"/>
      <c r="E123" s="120"/>
      <c r="F123" s="118"/>
      <c r="G123" s="119"/>
      <c r="H123" s="120"/>
      <c r="I123" s="340"/>
      <c r="J123" s="100"/>
      <c r="K123" s="103"/>
      <c r="L123" s="100"/>
      <c r="M123" s="115"/>
      <c r="N123" s="116"/>
      <c r="O123" s="117"/>
      <c r="P123" s="115"/>
      <c r="Q123" s="116"/>
      <c r="R123" s="117"/>
      <c r="S123" s="115"/>
      <c r="T123" s="116"/>
      <c r="U123" s="117"/>
    </row>
    <row r="124" spans="1:21" ht="12.75" thickBot="1">
      <c r="A124" s="76">
        <v>5</v>
      </c>
      <c r="B124" s="414" t="s">
        <v>166</v>
      </c>
      <c r="C124" s="118"/>
      <c r="D124" s="119"/>
      <c r="E124" s="120"/>
      <c r="F124" s="118"/>
      <c r="G124" s="119"/>
      <c r="H124" s="120"/>
      <c r="I124" s="340"/>
      <c r="J124" s="100"/>
      <c r="K124" s="311" t="s">
        <v>288</v>
      </c>
      <c r="L124" s="100"/>
      <c r="M124" s="115"/>
      <c r="N124" s="116"/>
      <c r="O124" s="117"/>
      <c r="P124" s="115"/>
      <c r="Q124" s="116"/>
      <c r="R124" s="117"/>
      <c r="S124" s="115"/>
      <c r="T124" s="116"/>
      <c r="U124" s="117"/>
    </row>
    <row r="125" spans="1:21" ht="12">
      <c r="A125" s="89"/>
      <c r="B125" s="356"/>
      <c r="C125" s="118"/>
      <c r="D125" s="119"/>
      <c r="E125" s="120"/>
      <c r="F125" s="118"/>
      <c r="G125" s="119"/>
      <c r="H125" s="120"/>
      <c r="I125" s="340"/>
      <c r="J125" s="100"/>
      <c r="K125" s="112" t="s">
        <v>223</v>
      </c>
      <c r="L125" s="100"/>
      <c r="M125" s="344">
        <v>6.202</v>
      </c>
      <c r="N125" s="345">
        <v>6</v>
      </c>
      <c r="O125" s="346">
        <f>M125+(N125*0.2)</f>
        <v>7.402</v>
      </c>
      <c r="P125" s="347">
        <v>6.216</v>
      </c>
      <c r="Q125" s="345">
        <v>4</v>
      </c>
      <c r="R125" s="346">
        <f>P125+(Q125*0.2)</f>
        <v>7.016</v>
      </c>
      <c r="S125" s="347"/>
      <c r="T125" s="345"/>
      <c r="U125" s="348">
        <f>S125+(T125*0.2)</f>
        <v>0</v>
      </c>
    </row>
    <row r="126" spans="1:21" ht="12.75" thickBot="1">
      <c r="A126" s="89"/>
      <c r="B126" s="356"/>
      <c r="C126" s="118"/>
      <c r="D126" s="119"/>
      <c r="E126" s="120"/>
      <c r="F126" s="118"/>
      <c r="G126" s="119"/>
      <c r="H126" s="120"/>
      <c r="I126" s="340"/>
      <c r="J126" s="100"/>
      <c r="K126" s="183" t="s">
        <v>315</v>
      </c>
      <c r="L126" s="100"/>
      <c r="M126" s="349">
        <v>6.24</v>
      </c>
      <c r="N126" s="350">
        <v>0</v>
      </c>
      <c r="O126" s="288">
        <f>M126+(N126*0.2)</f>
        <v>6.24</v>
      </c>
      <c r="P126" s="352">
        <v>6.065</v>
      </c>
      <c r="Q126" s="350">
        <v>0</v>
      </c>
      <c r="R126" s="288">
        <f>P126+(Q126*0.2)</f>
        <v>6.065</v>
      </c>
      <c r="S126" s="352"/>
      <c r="T126" s="350"/>
      <c r="U126" s="353">
        <f>S126+(T126*0.2)</f>
        <v>0</v>
      </c>
    </row>
    <row r="127" spans="1:21" ht="12">
      <c r="A127" s="89"/>
      <c r="B127" s="356"/>
      <c r="C127" s="118"/>
      <c r="D127" s="119"/>
      <c r="E127" s="120"/>
      <c r="F127" s="118"/>
      <c r="G127" s="119"/>
      <c r="H127" s="120"/>
      <c r="I127" s="340"/>
      <c r="J127" s="94"/>
      <c r="K127" s="316"/>
      <c r="L127" s="99"/>
      <c r="M127" s="118"/>
      <c r="N127" s="119"/>
      <c r="O127" s="120"/>
      <c r="P127" s="118"/>
      <c r="Q127" s="119"/>
      <c r="R127" s="120"/>
      <c r="S127" s="118"/>
      <c r="T127" s="119"/>
      <c r="U127" s="120"/>
    </row>
    <row r="128" spans="1:21" ht="12">
      <c r="A128" s="89"/>
      <c r="B128" s="356"/>
      <c r="C128" s="118"/>
      <c r="D128" s="119"/>
      <c r="E128" s="120"/>
      <c r="F128" s="118"/>
      <c r="G128" s="119"/>
      <c r="H128" s="120"/>
      <c r="I128" s="340"/>
      <c r="J128" s="94"/>
      <c r="K128" s="76"/>
      <c r="L128" s="99"/>
      <c r="M128" s="118"/>
      <c r="N128" s="119"/>
      <c r="O128" s="120"/>
      <c r="P128" s="118"/>
      <c r="Q128" s="119"/>
      <c r="R128" s="120"/>
      <c r="S128" s="118"/>
      <c r="T128" s="119"/>
      <c r="U128" s="120"/>
    </row>
    <row r="129" spans="1:21" ht="12">
      <c r="A129" s="48"/>
      <c r="B129" s="38"/>
      <c r="C129" s="76"/>
      <c r="D129" s="96"/>
      <c r="E129" s="94"/>
      <c r="F129" s="76"/>
      <c r="G129" s="96"/>
      <c r="H129" s="94"/>
      <c r="I129" s="97"/>
      <c r="K129" s="76"/>
      <c r="L129" s="76"/>
      <c r="M129" s="76"/>
      <c r="N129" s="96"/>
      <c r="O129" s="94"/>
      <c r="P129" s="76"/>
      <c r="Q129" s="96"/>
      <c r="R129" s="94"/>
      <c r="S129" s="76"/>
      <c r="T129" s="96"/>
      <c r="U129" s="94"/>
    </row>
    <row r="130" spans="1:21" ht="15">
      <c r="A130" s="526" t="s">
        <v>251</v>
      </c>
      <c r="B130" s="526"/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526"/>
      <c r="O130" s="526"/>
      <c r="P130" s="526"/>
      <c r="Q130" s="526"/>
      <c r="R130" s="526"/>
      <c r="S130" s="526"/>
      <c r="T130" s="526"/>
      <c r="U130" s="526"/>
    </row>
    <row r="131" spans="1:21" ht="19.5" customHeight="1">
      <c r="A131" s="77"/>
      <c r="B131" s="18"/>
      <c r="C131" s="77"/>
      <c r="D131" s="78"/>
      <c r="E131" s="77"/>
      <c r="F131" s="77"/>
      <c r="G131" s="78"/>
      <c r="H131" s="77"/>
      <c r="I131" s="77"/>
      <c r="K131" s="76"/>
      <c r="L131" s="76"/>
      <c r="M131" s="77"/>
      <c r="N131" s="78"/>
      <c r="O131" s="77"/>
      <c r="P131" s="77"/>
      <c r="Q131" s="78"/>
      <c r="R131" s="77"/>
      <c r="S131" s="77"/>
      <c r="T131" s="78"/>
      <c r="U131" s="77"/>
    </row>
    <row r="132" spans="1:21" ht="12.75" thickBot="1">
      <c r="A132" s="79"/>
      <c r="B132" s="404" t="s">
        <v>126</v>
      </c>
      <c r="C132" s="80"/>
      <c r="D132" s="81"/>
      <c r="E132" s="82"/>
      <c r="F132" s="80"/>
      <c r="G132" s="81"/>
      <c r="H132" s="82"/>
      <c r="I132" s="83"/>
      <c r="J132" s="80"/>
      <c r="K132" s="39"/>
      <c r="L132" s="80"/>
      <c r="M132" s="80"/>
      <c r="N132" s="81"/>
      <c r="O132" s="82"/>
      <c r="P132" s="80"/>
      <c r="Q132" s="81"/>
      <c r="R132" s="82"/>
      <c r="S132" s="80"/>
      <c r="T132" s="81"/>
      <c r="U132" s="82"/>
    </row>
    <row r="133" spans="1:21" ht="12.75" thickBot="1">
      <c r="A133" s="42"/>
      <c r="B133" s="368" t="s">
        <v>305</v>
      </c>
      <c r="C133" s="369">
        <v>1</v>
      </c>
      <c r="D133" s="263" t="s">
        <v>282</v>
      </c>
      <c r="E133" s="370" t="s">
        <v>264</v>
      </c>
      <c r="F133" s="369">
        <v>2</v>
      </c>
      <c r="G133" s="263" t="s">
        <v>282</v>
      </c>
      <c r="H133" s="370" t="s">
        <v>264</v>
      </c>
      <c r="I133" s="371" t="s">
        <v>285</v>
      </c>
      <c r="K133" s="40" t="s">
        <v>286</v>
      </c>
      <c r="L133" s="99"/>
      <c r="M133" s="118"/>
      <c r="N133" s="119"/>
      <c r="O133" s="120"/>
      <c r="P133" s="118"/>
      <c r="Q133" s="119"/>
      <c r="R133" s="120"/>
      <c r="S133" s="118"/>
      <c r="T133" s="119"/>
      <c r="U133" s="120"/>
    </row>
    <row r="134" spans="1:21" ht="12">
      <c r="A134" s="89">
        <v>1</v>
      </c>
      <c r="B134" s="405" t="s">
        <v>313</v>
      </c>
      <c r="C134" s="305">
        <v>6.061</v>
      </c>
      <c r="D134" s="91">
        <v>4</v>
      </c>
      <c r="E134" s="92">
        <f aca="true" t="shared" si="12" ref="E134:E143">C134+(D134*0.2)</f>
        <v>6.861</v>
      </c>
      <c r="F134" s="90">
        <v>5.583</v>
      </c>
      <c r="G134" s="91">
        <v>2</v>
      </c>
      <c r="H134" s="92">
        <f aca="true" t="shared" si="13" ref="H134:H143">F134+(G134*0.2)</f>
        <v>5.9830000000000005</v>
      </c>
      <c r="I134" s="372">
        <f aca="true" t="shared" si="14" ref="I134:I143">MIN(E134,H134)</f>
        <v>5.9830000000000005</v>
      </c>
      <c r="J134" s="94">
        <v>1</v>
      </c>
      <c r="K134" s="354" t="s">
        <v>313</v>
      </c>
      <c r="L134" s="99"/>
      <c r="M134" s="344">
        <v>5.951</v>
      </c>
      <c r="N134" s="345">
        <v>5</v>
      </c>
      <c r="O134" s="287">
        <f>M134+(N134*0.2)</f>
        <v>6.951</v>
      </c>
      <c r="P134" s="347">
        <v>5.706</v>
      </c>
      <c r="Q134" s="345">
        <v>7</v>
      </c>
      <c r="R134" s="287">
        <f>P134+(Q134*0.2)</f>
        <v>7.106000000000001</v>
      </c>
      <c r="S134" s="347"/>
      <c r="T134" s="345"/>
      <c r="U134" s="348">
        <f>S134+(T134*0.2)</f>
        <v>0</v>
      </c>
    </row>
    <row r="135" spans="1:21" ht="12.75" thickBot="1">
      <c r="A135" s="89">
        <v>2</v>
      </c>
      <c r="B135" s="405" t="s">
        <v>222</v>
      </c>
      <c r="C135" s="305">
        <v>6.072</v>
      </c>
      <c r="D135" s="91">
        <v>5</v>
      </c>
      <c r="E135" s="92">
        <f t="shared" si="12"/>
        <v>7.072</v>
      </c>
      <c r="F135" s="90">
        <v>6.229</v>
      </c>
      <c r="G135" s="91">
        <v>1</v>
      </c>
      <c r="H135" s="92">
        <f t="shared" si="13"/>
        <v>6.429</v>
      </c>
      <c r="I135" s="372">
        <f t="shared" si="14"/>
        <v>6.429</v>
      </c>
      <c r="J135" s="94">
        <v>4</v>
      </c>
      <c r="K135" s="355" t="s">
        <v>307</v>
      </c>
      <c r="L135" s="99"/>
      <c r="M135" s="349">
        <v>6.083</v>
      </c>
      <c r="N135" s="350">
        <v>5</v>
      </c>
      <c r="O135" s="351">
        <f>M135+(N135*0.2)</f>
        <v>7.083</v>
      </c>
      <c r="P135" s="352">
        <v>6.018</v>
      </c>
      <c r="Q135" s="350">
        <v>7</v>
      </c>
      <c r="R135" s="351">
        <f>P135+(Q135*0.2)</f>
        <v>7.418</v>
      </c>
      <c r="S135" s="352"/>
      <c r="T135" s="350"/>
      <c r="U135" s="353">
        <f>S135+(T135*0.2)</f>
        <v>0</v>
      </c>
    </row>
    <row r="136" spans="1:21" ht="12.75" thickBot="1">
      <c r="A136" s="89">
        <v>3</v>
      </c>
      <c r="B136" s="405" t="s">
        <v>221</v>
      </c>
      <c r="C136" s="305">
        <v>6.061</v>
      </c>
      <c r="D136" s="91">
        <v>7</v>
      </c>
      <c r="E136" s="92">
        <f t="shared" si="12"/>
        <v>7.461</v>
      </c>
      <c r="F136" s="90">
        <v>6.161</v>
      </c>
      <c r="G136" s="91">
        <v>3</v>
      </c>
      <c r="H136" s="92">
        <f t="shared" si="13"/>
        <v>6.760999999999999</v>
      </c>
      <c r="I136" s="372">
        <f t="shared" si="14"/>
        <v>6.760999999999999</v>
      </c>
      <c r="J136" s="94"/>
      <c r="K136" s="76"/>
      <c r="L136" s="99"/>
      <c r="M136" s="118"/>
      <c r="N136" s="119"/>
      <c r="O136" s="120"/>
      <c r="P136" s="118"/>
      <c r="Q136" s="119"/>
      <c r="R136" s="120"/>
      <c r="S136" s="118"/>
      <c r="T136" s="119"/>
      <c r="U136" s="120"/>
    </row>
    <row r="137" spans="1:21" ht="12">
      <c r="A137" s="89">
        <v>4</v>
      </c>
      <c r="B137" s="405" t="s">
        <v>307</v>
      </c>
      <c r="C137" s="305">
        <v>6.099</v>
      </c>
      <c r="D137" s="91">
        <v>5</v>
      </c>
      <c r="E137" s="92">
        <f t="shared" si="12"/>
        <v>7.099</v>
      </c>
      <c r="F137" s="90">
        <v>6.157</v>
      </c>
      <c r="G137" s="91">
        <v>5</v>
      </c>
      <c r="H137" s="92">
        <f t="shared" si="13"/>
        <v>7.157</v>
      </c>
      <c r="I137" s="372">
        <f t="shared" si="14"/>
        <v>7.099</v>
      </c>
      <c r="J137" s="94">
        <v>3</v>
      </c>
      <c r="K137" s="354" t="s">
        <v>221</v>
      </c>
      <c r="L137" s="100"/>
      <c r="M137" s="344">
        <v>5.901</v>
      </c>
      <c r="N137" s="345">
        <v>6</v>
      </c>
      <c r="O137" s="346">
        <f>M137+(N137*0.2)</f>
        <v>7.101</v>
      </c>
      <c r="P137" s="347">
        <v>6.031</v>
      </c>
      <c r="Q137" s="345">
        <v>5</v>
      </c>
      <c r="R137" s="346">
        <f>P137+(Q137*0.2)</f>
        <v>7.031</v>
      </c>
      <c r="S137" s="347"/>
      <c r="T137" s="345"/>
      <c r="U137" s="348">
        <f>S137+(T137*0.2)</f>
        <v>0</v>
      </c>
    </row>
    <row r="138" spans="1:21" ht="12.75" thickBot="1">
      <c r="A138" s="89">
        <v>5</v>
      </c>
      <c r="B138" s="405" t="s">
        <v>224</v>
      </c>
      <c r="C138" s="305">
        <v>6.202</v>
      </c>
      <c r="D138" s="91">
        <v>6</v>
      </c>
      <c r="E138" s="92">
        <f t="shared" si="12"/>
        <v>7.402</v>
      </c>
      <c r="F138" s="90">
        <v>6.584</v>
      </c>
      <c r="G138" s="91">
        <v>5</v>
      </c>
      <c r="H138" s="92">
        <f t="shared" si="13"/>
        <v>7.584</v>
      </c>
      <c r="I138" s="372">
        <f t="shared" si="14"/>
        <v>7.402</v>
      </c>
      <c r="J138" s="94">
        <v>2</v>
      </c>
      <c r="K138" s="355" t="s">
        <v>222</v>
      </c>
      <c r="L138" s="100"/>
      <c r="M138" s="349">
        <v>5.959</v>
      </c>
      <c r="N138" s="350">
        <v>5</v>
      </c>
      <c r="O138" s="288">
        <f>M138+(N138*0.2)</f>
        <v>6.959</v>
      </c>
      <c r="P138" s="352">
        <v>5.978</v>
      </c>
      <c r="Q138" s="350">
        <v>3</v>
      </c>
      <c r="R138" s="288">
        <f>P138+(Q138*0.2)</f>
        <v>6.577999999999999</v>
      </c>
      <c r="S138" s="352"/>
      <c r="T138" s="350"/>
      <c r="U138" s="353">
        <f>S138+(T138*0.2)</f>
        <v>0</v>
      </c>
    </row>
    <row r="139" spans="1:21" ht="12">
      <c r="A139" s="89">
        <v>6</v>
      </c>
      <c r="B139" s="405" t="s">
        <v>141</v>
      </c>
      <c r="C139" s="305">
        <v>6.812</v>
      </c>
      <c r="D139" s="91">
        <v>4</v>
      </c>
      <c r="E139" s="92">
        <f t="shared" si="12"/>
        <v>7.612</v>
      </c>
      <c r="F139" s="90">
        <v>6.644</v>
      </c>
      <c r="G139" s="91">
        <v>7</v>
      </c>
      <c r="H139" s="92">
        <f t="shared" si="13"/>
        <v>8.044</v>
      </c>
      <c r="I139" s="372">
        <f t="shared" si="14"/>
        <v>7.612</v>
      </c>
      <c r="J139" s="100"/>
      <c r="K139" s="76"/>
      <c r="L139" s="100"/>
      <c r="M139" s="118"/>
      <c r="N139" s="119"/>
      <c r="O139" s="120"/>
      <c r="P139" s="118"/>
      <c r="Q139" s="119"/>
      <c r="R139" s="120"/>
      <c r="S139" s="118"/>
      <c r="T139" s="119"/>
      <c r="U139" s="120"/>
    </row>
    <row r="140" spans="1:21" ht="12">
      <c r="A140" s="89">
        <v>7</v>
      </c>
      <c r="B140" s="405" t="s">
        <v>316</v>
      </c>
      <c r="C140" s="305">
        <v>6.183</v>
      </c>
      <c r="D140" s="91">
        <v>9</v>
      </c>
      <c r="E140" s="92">
        <f t="shared" si="12"/>
        <v>7.983</v>
      </c>
      <c r="F140" s="90">
        <v>6.21</v>
      </c>
      <c r="G140" s="91">
        <v>9</v>
      </c>
      <c r="H140" s="92">
        <f t="shared" si="13"/>
        <v>8.01</v>
      </c>
      <c r="I140" s="372">
        <f t="shared" si="14"/>
        <v>7.983</v>
      </c>
      <c r="J140" s="100"/>
      <c r="K140" s="103"/>
      <c r="L140" s="100"/>
      <c r="M140" s="118"/>
      <c r="N140" s="119"/>
      <c r="O140" s="120"/>
      <c r="P140" s="118"/>
      <c r="Q140" s="119"/>
      <c r="R140" s="120"/>
      <c r="S140" s="118"/>
      <c r="T140" s="119"/>
      <c r="U140" s="120"/>
    </row>
    <row r="141" spans="1:21" ht="12.75" thickBot="1">
      <c r="A141" s="89">
        <v>8</v>
      </c>
      <c r="B141" s="405" t="s">
        <v>199</v>
      </c>
      <c r="C141" s="305">
        <v>7.355</v>
      </c>
      <c r="D141" s="91">
        <v>4</v>
      </c>
      <c r="E141" s="92">
        <f t="shared" si="12"/>
        <v>8.155000000000001</v>
      </c>
      <c r="F141" s="90">
        <v>7.119</v>
      </c>
      <c r="G141" s="91">
        <v>7</v>
      </c>
      <c r="H141" s="92">
        <f t="shared" si="13"/>
        <v>8.519</v>
      </c>
      <c r="I141" s="372">
        <f t="shared" si="14"/>
        <v>8.155000000000001</v>
      </c>
      <c r="J141" s="100"/>
      <c r="K141" s="341" t="s">
        <v>287</v>
      </c>
      <c r="L141" s="100"/>
      <c r="M141" s="118"/>
      <c r="N141" s="119"/>
      <c r="O141" s="120"/>
      <c r="P141" s="118"/>
      <c r="Q141" s="119"/>
      <c r="R141" s="120"/>
      <c r="S141" s="118"/>
      <c r="T141" s="119"/>
      <c r="U141" s="120"/>
    </row>
    <row r="142" spans="1:21" ht="12">
      <c r="A142" s="89">
        <v>9</v>
      </c>
      <c r="B142" s="405" t="s">
        <v>220</v>
      </c>
      <c r="C142" s="305">
        <v>7.19</v>
      </c>
      <c r="D142" s="91">
        <v>6</v>
      </c>
      <c r="E142" s="92">
        <f t="shared" si="12"/>
        <v>8.39</v>
      </c>
      <c r="F142" s="90">
        <v>6.901</v>
      </c>
      <c r="G142" s="91">
        <v>10</v>
      </c>
      <c r="H142" s="92">
        <f t="shared" si="13"/>
        <v>8.901</v>
      </c>
      <c r="I142" s="372">
        <f t="shared" si="14"/>
        <v>8.39</v>
      </c>
      <c r="J142" s="94"/>
      <c r="K142" s="354" t="s">
        <v>307</v>
      </c>
      <c r="L142" s="100"/>
      <c r="M142" s="344">
        <v>6.069</v>
      </c>
      <c r="N142" s="345">
        <v>6</v>
      </c>
      <c r="O142" s="346">
        <f>M142+(N142*0.2)</f>
        <v>7.269</v>
      </c>
      <c r="P142" s="347">
        <v>6.059</v>
      </c>
      <c r="Q142" s="345">
        <v>7</v>
      </c>
      <c r="R142" s="346">
        <f>P142+(Q142*0.2)</f>
        <v>7.4590000000000005</v>
      </c>
      <c r="S142" s="347"/>
      <c r="T142" s="345"/>
      <c r="U142" s="348">
        <f>S142+(T142*0.2)</f>
        <v>0</v>
      </c>
    </row>
    <row r="143" spans="1:21" ht="12.75" thickBot="1">
      <c r="A143" s="89">
        <v>10</v>
      </c>
      <c r="B143" s="406" t="s">
        <v>209</v>
      </c>
      <c r="C143" s="394">
        <v>8.91</v>
      </c>
      <c r="D143" s="270">
        <v>6</v>
      </c>
      <c r="E143" s="395">
        <f t="shared" si="12"/>
        <v>10.11</v>
      </c>
      <c r="F143" s="396">
        <v>9.021</v>
      </c>
      <c r="G143" s="270">
        <v>5</v>
      </c>
      <c r="H143" s="395">
        <f t="shared" si="13"/>
        <v>10.021</v>
      </c>
      <c r="I143" s="377">
        <f t="shared" si="14"/>
        <v>10.021</v>
      </c>
      <c r="J143" s="94"/>
      <c r="K143" s="355" t="s">
        <v>221</v>
      </c>
      <c r="L143" s="100"/>
      <c r="M143" s="349">
        <v>6.028</v>
      </c>
      <c r="N143" s="350">
        <v>6</v>
      </c>
      <c r="O143" s="288">
        <f>M143+(N143*0.2)</f>
        <v>7.228</v>
      </c>
      <c r="P143" s="352">
        <v>5.909</v>
      </c>
      <c r="Q143" s="350">
        <v>7</v>
      </c>
      <c r="R143" s="288">
        <f>P143+(Q143*0.2)</f>
        <v>7.309</v>
      </c>
      <c r="S143" s="352"/>
      <c r="T143" s="350"/>
      <c r="U143" s="353">
        <f>S143+(T143*0.2)</f>
        <v>0</v>
      </c>
    </row>
    <row r="144" spans="1:21" ht="12">
      <c r="A144" s="89">
        <v>11</v>
      </c>
      <c r="B144" s="407"/>
      <c r="C144" s="118"/>
      <c r="D144" s="119"/>
      <c r="E144" s="120"/>
      <c r="F144" s="118"/>
      <c r="G144" s="119"/>
      <c r="H144" s="120"/>
      <c r="I144" s="340"/>
      <c r="J144" s="100"/>
      <c r="K144" s="103"/>
      <c r="L144" s="100"/>
      <c r="M144" s="118"/>
      <c r="N144" s="119"/>
      <c r="O144" s="120"/>
      <c r="P144" s="118"/>
      <c r="Q144" s="119"/>
      <c r="R144" s="120"/>
      <c r="S144" s="118"/>
      <c r="T144" s="119"/>
      <c r="U144" s="120"/>
    </row>
    <row r="145" spans="1:21" ht="12.75" thickBot="1">
      <c r="A145" s="88"/>
      <c r="B145" s="89" t="s">
        <v>283</v>
      </c>
      <c r="C145" s="118"/>
      <c r="D145" s="119"/>
      <c r="E145" s="120"/>
      <c r="F145" s="118"/>
      <c r="G145" s="119"/>
      <c r="H145" s="120"/>
      <c r="I145" s="340"/>
      <c r="J145" s="100"/>
      <c r="K145" s="103"/>
      <c r="L145" s="100"/>
      <c r="M145" s="115"/>
      <c r="N145" s="116"/>
      <c r="O145" s="117"/>
      <c r="P145" s="115"/>
      <c r="Q145" s="116"/>
      <c r="R145" s="117"/>
      <c r="S145" s="115"/>
      <c r="T145" s="116"/>
      <c r="U145" s="117"/>
    </row>
    <row r="146" spans="1:21" ht="12.75" thickBot="1">
      <c r="A146" s="76">
        <v>1</v>
      </c>
      <c r="B146" s="408" t="s">
        <v>222</v>
      </c>
      <c r="C146" s="118"/>
      <c r="D146" s="119"/>
      <c r="E146" s="120"/>
      <c r="F146" s="118"/>
      <c r="G146" s="119"/>
      <c r="H146" s="120"/>
      <c r="I146" s="340"/>
      <c r="J146" s="100"/>
      <c r="K146" s="311" t="s">
        <v>288</v>
      </c>
      <c r="L146" s="100"/>
      <c r="M146" s="115"/>
      <c r="N146" s="116"/>
      <c r="O146" s="117"/>
      <c r="P146" s="115"/>
      <c r="Q146" s="116"/>
      <c r="R146" s="117"/>
      <c r="S146" s="115"/>
      <c r="T146" s="116"/>
      <c r="U146" s="117"/>
    </row>
    <row r="147" spans="1:21" ht="12">
      <c r="A147" s="76">
        <v>2</v>
      </c>
      <c r="B147" s="409" t="s">
        <v>313</v>
      </c>
      <c r="C147" s="118"/>
      <c r="D147" s="119"/>
      <c r="E147" s="120"/>
      <c r="F147" s="118"/>
      <c r="G147" s="119"/>
      <c r="H147" s="120"/>
      <c r="I147" s="340"/>
      <c r="J147" s="94"/>
      <c r="K147" s="354" t="s">
        <v>313</v>
      </c>
      <c r="L147" s="100"/>
      <c r="M147" s="344">
        <v>5.733</v>
      </c>
      <c r="N147" s="345">
        <v>3</v>
      </c>
      <c r="O147" s="287">
        <f>M147+(N147*0.2)</f>
        <v>6.333</v>
      </c>
      <c r="P147" s="347">
        <v>5.664</v>
      </c>
      <c r="Q147" s="345">
        <v>5</v>
      </c>
      <c r="R147" s="346">
        <f>P147+(Q147*0.2)</f>
        <v>6.664</v>
      </c>
      <c r="S147" s="347">
        <v>5.708</v>
      </c>
      <c r="T147" s="345">
        <v>5</v>
      </c>
      <c r="U147" s="348">
        <f>S147+(T147*0.2)</f>
        <v>6.708</v>
      </c>
    </row>
    <row r="148" spans="1:21" ht="12.75" thickBot="1">
      <c r="A148" s="76">
        <v>3</v>
      </c>
      <c r="B148" s="409" t="s">
        <v>221</v>
      </c>
      <c r="C148" s="118"/>
      <c r="D148" s="119"/>
      <c r="E148" s="120"/>
      <c r="F148" s="118"/>
      <c r="G148" s="119"/>
      <c r="H148" s="120"/>
      <c r="I148" s="340"/>
      <c r="J148" s="94"/>
      <c r="K148" s="355" t="s">
        <v>222</v>
      </c>
      <c r="L148" s="100"/>
      <c r="M148" s="349">
        <v>5.834</v>
      </c>
      <c r="N148" s="350">
        <v>4</v>
      </c>
      <c r="O148" s="351">
        <f>M148+(N148*0.2)</f>
        <v>6.6339999999999995</v>
      </c>
      <c r="P148" s="352">
        <v>5.94</v>
      </c>
      <c r="Q148" s="350">
        <v>3</v>
      </c>
      <c r="R148" s="288">
        <f>P148+(Q148*0.2)</f>
        <v>6.540000000000001</v>
      </c>
      <c r="S148" s="352">
        <v>5.927</v>
      </c>
      <c r="T148" s="350">
        <v>3</v>
      </c>
      <c r="U148" s="289">
        <f>S148+(T148*0.2)</f>
        <v>6.526999999999999</v>
      </c>
    </row>
    <row r="149" spans="1:21" ht="12">
      <c r="A149" s="76">
        <v>4</v>
      </c>
      <c r="B149" s="409" t="s">
        <v>307</v>
      </c>
      <c r="C149" s="118"/>
      <c r="D149" s="119"/>
      <c r="E149" s="120"/>
      <c r="F149" s="118"/>
      <c r="G149" s="119"/>
      <c r="H149" s="120"/>
      <c r="I149" s="340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1:9" ht="12">
      <c r="A150" s="76">
        <v>5</v>
      </c>
      <c r="B150" s="409" t="s">
        <v>224</v>
      </c>
      <c r="C150" s="118"/>
      <c r="D150" s="119"/>
      <c r="E150" s="120"/>
      <c r="F150" s="118"/>
      <c r="G150" s="119"/>
      <c r="H150" s="120"/>
      <c r="I150" s="340"/>
    </row>
    <row r="151" spans="1:9" ht="12">
      <c r="A151" s="76">
        <v>6</v>
      </c>
      <c r="B151" s="409" t="s">
        <v>141</v>
      </c>
      <c r="C151" s="118"/>
      <c r="D151" s="119"/>
      <c r="E151" s="120"/>
      <c r="F151" s="118"/>
      <c r="G151" s="119"/>
      <c r="H151" s="120"/>
      <c r="I151" s="340"/>
    </row>
    <row r="152" spans="1:9" ht="12">
      <c r="A152" s="76">
        <v>7</v>
      </c>
      <c r="B152" s="409" t="s">
        <v>316</v>
      </c>
      <c r="C152" s="118"/>
      <c r="D152" s="119"/>
      <c r="E152" s="120"/>
      <c r="F152" s="118"/>
      <c r="G152" s="119"/>
      <c r="H152" s="120"/>
      <c r="I152" s="340"/>
    </row>
    <row r="153" spans="1:9" ht="12">
      <c r="A153" s="76">
        <v>8</v>
      </c>
      <c r="B153" s="409" t="s">
        <v>199</v>
      </c>
      <c r="C153" s="118"/>
      <c r="D153" s="119"/>
      <c r="E153" s="120"/>
      <c r="F153" s="118"/>
      <c r="G153" s="119"/>
      <c r="H153" s="120"/>
      <c r="I153" s="340"/>
    </row>
    <row r="154" spans="1:9" ht="12">
      <c r="A154" s="76">
        <v>9</v>
      </c>
      <c r="B154" s="409" t="s">
        <v>220</v>
      </c>
      <c r="C154" s="118"/>
      <c r="D154" s="119"/>
      <c r="E154" s="120"/>
      <c r="F154" s="118"/>
      <c r="G154" s="119"/>
      <c r="H154" s="120"/>
      <c r="I154" s="340"/>
    </row>
    <row r="155" spans="1:9" ht="12.75" thickBot="1">
      <c r="A155" s="76">
        <v>10</v>
      </c>
      <c r="B155" s="410" t="s">
        <v>209</v>
      </c>
      <c r="C155" s="118"/>
      <c r="D155" s="119"/>
      <c r="E155" s="120"/>
      <c r="F155" s="118"/>
      <c r="G155" s="119"/>
      <c r="H155" s="120"/>
      <c r="I155" s="340"/>
    </row>
    <row r="156" spans="1:21" ht="12">
      <c r="A156" s="89"/>
      <c r="B156" s="38"/>
      <c r="C156" s="105"/>
      <c r="D156" s="106"/>
      <c r="E156" s="107"/>
      <c r="F156" s="105"/>
      <c r="G156" s="106"/>
      <c r="H156" s="107"/>
      <c r="I156" s="108"/>
      <c r="J156" s="100"/>
      <c r="K156" s="104"/>
      <c r="L156" s="100"/>
      <c r="M156" s="105"/>
      <c r="N156" s="106"/>
      <c r="O156" s="107"/>
      <c r="P156" s="105"/>
      <c r="Q156" s="106"/>
      <c r="R156" s="107"/>
      <c r="S156" s="105"/>
      <c r="T156" s="106"/>
      <c r="U156" s="107"/>
    </row>
    <row r="157" spans="1:21" ht="12">
      <c r="A157" s="89"/>
      <c r="B157" s="38"/>
      <c r="C157" s="105"/>
      <c r="D157" s="106"/>
      <c r="E157" s="107"/>
      <c r="F157" s="105"/>
      <c r="G157" s="106"/>
      <c r="H157" s="107"/>
      <c r="I157" s="108"/>
      <c r="J157" s="100"/>
      <c r="K157" s="104"/>
      <c r="L157" s="100"/>
      <c r="M157" s="105"/>
      <c r="N157" s="106"/>
      <c r="O157" s="107"/>
      <c r="P157" s="105"/>
      <c r="Q157" s="106"/>
      <c r="R157" s="107"/>
      <c r="S157" s="105"/>
      <c r="T157" s="106"/>
      <c r="U157" s="107"/>
    </row>
    <row r="158" spans="1:21" ht="12">
      <c r="A158" s="89"/>
      <c r="B158" s="38"/>
      <c r="C158" s="105"/>
      <c r="D158" s="106"/>
      <c r="E158" s="107"/>
      <c r="F158" s="105"/>
      <c r="G158" s="106"/>
      <c r="H158" s="107"/>
      <c r="I158" s="108"/>
      <c r="J158" s="100"/>
      <c r="K158" s="104"/>
      <c r="L158" s="100"/>
      <c r="M158" s="105"/>
      <c r="N158" s="106"/>
      <c r="O158" s="107"/>
      <c r="P158" s="105"/>
      <c r="Q158" s="106"/>
      <c r="R158" s="107"/>
      <c r="S158" s="105"/>
      <c r="T158" s="106"/>
      <c r="U158" s="107"/>
    </row>
    <row r="159" spans="1:21" ht="12">
      <c r="A159" s="89"/>
      <c r="B159" s="38"/>
      <c r="C159" s="105"/>
      <c r="D159" s="106"/>
      <c r="E159" s="107"/>
      <c r="F159" s="105"/>
      <c r="G159" s="106"/>
      <c r="H159" s="107"/>
      <c r="I159" s="108"/>
      <c r="J159" s="100"/>
      <c r="K159" s="104"/>
      <c r="L159" s="100"/>
      <c r="M159" s="105"/>
      <c r="N159" s="106"/>
      <c r="O159" s="107"/>
      <c r="P159" s="105"/>
      <c r="Q159" s="106"/>
      <c r="R159" s="107"/>
      <c r="S159" s="105"/>
      <c r="T159" s="106"/>
      <c r="U159" s="107"/>
    </row>
    <row r="160" spans="1:21" ht="12">
      <c r="A160" s="89"/>
      <c r="B160" s="38"/>
      <c r="C160" s="105"/>
      <c r="D160" s="106"/>
      <c r="E160" s="107"/>
      <c r="F160" s="105"/>
      <c r="G160" s="106"/>
      <c r="H160" s="107"/>
      <c r="I160" s="108"/>
      <c r="J160" s="100"/>
      <c r="K160" s="104"/>
      <c r="L160" s="100"/>
      <c r="M160" s="105"/>
      <c r="N160" s="106"/>
      <c r="O160" s="107"/>
      <c r="P160" s="105"/>
      <c r="Q160" s="106"/>
      <c r="R160" s="107"/>
      <c r="S160" s="105"/>
      <c r="T160" s="106"/>
      <c r="U160" s="107"/>
    </row>
    <row r="161" spans="1:21" ht="12">
      <c r="A161" s="89"/>
      <c r="B161" s="38"/>
      <c r="C161" s="105"/>
      <c r="D161" s="106"/>
      <c r="E161" s="107"/>
      <c r="F161" s="105"/>
      <c r="G161" s="106"/>
      <c r="H161" s="107"/>
      <c r="I161" s="108"/>
      <c r="J161" s="100"/>
      <c r="K161" s="104"/>
      <c r="L161" s="100"/>
      <c r="M161" s="105"/>
      <c r="N161" s="106"/>
      <c r="O161" s="107"/>
      <c r="P161" s="105"/>
      <c r="Q161" s="106"/>
      <c r="R161" s="107"/>
      <c r="S161" s="105"/>
      <c r="T161" s="106"/>
      <c r="U161" s="107"/>
    </row>
    <row r="162" spans="1:21" ht="12">
      <c r="A162" s="89"/>
      <c r="B162" s="38"/>
      <c r="C162" s="105"/>
      <c r="D162" s="106"/>
      <c r="E162" s="107"/>
      <c r="F162" s="105"/>
      <c r="G162" s="106"/>
      <c r="H162" s="107"/>
      <c r="I162" s="108"/>
      <c r="J162" s="100"/>
      <c r="K162" s="104"/>
      <c r="L162" s="100"/>
      <c r="M162" s="105"/>
      <c r="N162" s="106"/>
      <c r="O162" s="107"/>
      <c r="P162" s="105"/>
      <c r="Q162" s="106"/>
      <c r="R162" s="107"/>
      <c r="S162" s="105"/>
      <c r="T162" s="106"/>
      <c r="U162" s="107"/>
    </row>
    <row r="163" spans="1:21" ht="12">
      <c r="A163" s="89"/>
      <c r="B163" s="38"/>
      <c r="C163" s="105"/>
      <c r="D163" s="106"/>
      <c r="E163" s="107"/>
      <c r="F163" s="105"/>
      <c r="G163" s="106"/>
      <c r="H163" s="107"/>
      <c r="I163" s="108"/>
      <c r="J163" s="100"/>
      <c r="K163" s="104"/>
      <c r="L163" s="100"/>
      <c r="M163" s="105"/>
      <c r="N163" s="106"/>
      <c r="O163" s="107"/>
      <c r="P163" s="105"/>
      <c r="Q163" s="106"/>
      <c r="R163" s="107"/>
      <c r="S163" s="105"/>
      <c r="T163" s="106"/>
      <c r="U163" s="107"/>
    </row>
    <row r="164" spans="1:21" ht="12">
      <c r="A164" s="89"/>
      <c r="B164" s="38"/>
      <c r="C164" s="105"/>
      <c r="D164" s="106"/>
      <c r="E164" s="107"/>
      <c r="F164" s="105"/>
      <c r="G164" s="106"/>
      <c r="H164" s="107"/>
      <c r="I164" s="108"/>
      <c r="J164" s="100"/>
      <c r="K164" s="104"/>
      <c r="L164" s="100"/>
      <c r="M164" s="105"/>
      <c r="N164" s="106"/>
      <c r="O164" s="107"/>
      <c r="P164" s="105"/>
      <c r="Q164" s="106"/>
      <c r="R164" s="107"/>
      <c r="S164" s="105"/>
      <c r="T164" s="106"/>
      <c r="U164" s="107"/>
    </row>
    <row r="165" spans="1:21" ht="12">
      <c r="A165" s="89"/>
      <c r="B165" s="38"/>
      <c r="C165" s="105"/>
      <c r="D165" s="106"/>
      <c r="E165" s="107"/>
      <c r="F165" s="105"/>
      <c r="G165" s="106"/>
      <c r="H165" s="107"/>
      <c r="I165" s="108"/>
      <c r="J165" s="100"/>
      <c r="K165" s="104"/>
      <c r="L165" s="100"/>
      <c r="M165" s="105"/>
      <c r="N165" s="106"/>
      <c r="O165" s="107"/>
      <c r="P165" s="105"/>
      <c r="Q165" s="106"/>
      <c r="R165" s="107"/>
      <c r="S165" s="105"/>
      <c r="T165" s="106"/>
      <c r="U165" s="107"/>
    </row>
    <row r="166" spans="1:21" ht="12">
      <c r="A166" s="89"/>
      <c r="B166" s="38"/>
      <c r="C166" s="105"/>
      <c r="D166" s="106"/>
      <c r="E166" s="107"/>
      <c r="F166" s="105"/>
      <c r="G166" s="106"/>
      <c r="H166" s="107"/>
      <c r="I166" s="108"/>
      <c r="J166" s="100"/>
      <c r="K166" s="104"/>
      <c r="L166" s="100"/>
      <c r="M166" s="105"/>
      <c r="N166" s="106"/>
      <c r="O166" s="107"/>
      <c r="P166" s="105"/>
      <c r="Q166" s="106"/>
      <c r="R166" s="107"/>
      <c r="S166" s="105"/>
      <c r="T166" s="106"/>
      <c r="U166" s="107"/>
    </row>
    <row r="167" spans="1:21" ht="12">
      <c r="A167" s="89"/>
      <c r="B167" s="38"/>
      <c r="C167" s="105"/>
      <c r="D167" s="106"/>
      <c r="E167" s="107"/>
      <c r="F167" s="105"/>
      <c r="G167" s="106"/>
      <c r="H167" s="107"/>
      <c r="I167" s="108"/>
      <c r="J167" s="100"/>
      <c r="K167" s="104"/>
      <c r="L167" s="100"/>
      <c r="M167" s="105"/>
      <c r="N167" s="106"/>
      <c r="O167" s="107"/>
      <c r="P167" s="105"/>
      <c r="Q167" s="106"/>
      <c r="R167" s="107"/>
      <c r="S167" s="105"/>
      <c r="T167" s="106"/>
      <c r="U167" s="107"/>
    </row>
    <row r="168" spans="1:21" ht="12">
      <c r="A168" s="89"/>
      <c r="B168" s="38"/>
      <c r="C168" s="105"/>
      <c r="D168" s="106"/>
      <c r="E168" s="107"/>
      <c r="F168" s="105"/>
      <c r="G168" s="106"/>
      <c r="H168" s="107"/>
      <c r="I168" s="108"/>
      <c r="J168" s="100"/>
      <c r="K168" s="104"/>
      <c r="L168" s="100"/>
      <c r="M168" s="105"/>
      <c r="N168" s="106"/>
      <c r="O168" s="107"/>
      <c r="P168" s="105"/>
      <c r="Q168" s="106"/>
      <c r="R168" s="107"/>
      <c r="S168" s="105"/>
      <c r="T168" s="106"/>
      <c r="U168" s="107"/>
    </row>
    <row r="169" spans="1:21" ht="12">
      <c r="A169" s="89"/>
      <c r="B169" s="38"/>
      <c r="C169" s="105"/>
      <c r="D169" s="106"/>
      <c r="E169" s="107"/>
      <c r="F169" s="105"/>
      <c r="G169" s="106"/>
      <c r="H169" s="107"/>
      <c r="I169" s="108"/>
      <c r="J169" s="100"/>
      <c r="K169" s="104"/>
      <c r="L169" s="100"/>
      <c r="M169" s="105"/>
      <c r="N169" s="106"/>
      <c r="O169" s="107"/>
      <c r="P169" s="105"/>
      <c r="Q169" s="106"/>
      <c r="R169" s="107"/>
      <c r="S169" s="105"/>
      <c r="T169" s="106"/>
      <c r="U169" s="107"/>
    </row>
    <row r="170" spans="1:21" ht="12">
      <c r="A170" s="89"/>
      <c r="B170" s="38"/>
      <c r="C170" s="105"/>
      <c r="D170" s="106"/>
      <c r="E170" s="107"/>
      <c r="F170" s="105"/>
      <c r="G170" s="106"/>
      <c r="H170" s="107"/>
      <c r="I170" s="108"/>
      <c r="J170" s="100"/>
      <c r="K170" s="104"/>
      <c r="L170" s="100"/>
      <c r="M170" s="105"/>
      <c r="N170" s="106"/>
      <c r="O170" s="107"/>
      <c r="P170" s="105"/>
      <c r="Q170" s="106"/>
      <c r="R170" s="107"/>
      <c r="S170" s="105"/>
      <c r="T170" s="106"/>
      <c r="U170" s="107"/>
    </row>
    <row r="171" spans="1:21" ht="12">
      <c r="A171" s="89"/>
      <c r="B171" s="38"/>
      <c r="C171" s="105"/>
      <c r="D171" s="106"/>
      <c r="E171" s="107"/>
      <c r="F171" s="105"/>
      <c r="G171" s="106"/>
      <c r="H171" s="107"/>
      <c r="I171" s="108"/>
      <c r="J171" s="100"/>
      <c r="K171" s="104"/>
      <c r="L171" s="100"/>
      <c r="M171" s="105"/>
      <c r="N171" s="106"/>
      <c r="O171" s="107"/>
      <c r="P171" s="105"/>
      <c r="Q171" s="106"/>
      <c r="R171" s="107"/>
      <c r="S171" s="105"/>
      <c r="T171" s="106"/>
      <c r="U171" s="107"/>
    </row>
    <row r="172" spans="1:21" ht="15">
      <c r="A172" s="526" t="s">
        <v>251</v>
      </c>
      <c r="B172" s="526"/>
      <c r="C172" s="526"/>
      <c r="D172" s="526"/>
      <c r="E172" s="526"/>
      <c r="F172" s="526"/>
      <c r="G172" s="526"/>
      <c r="H172" s="526"/>
      <c r="I172" s="526"/>
      <c r="J172" s="526"/>
      <c r="K172" s="526"/>
      <c r="L172" s="526"/>
      <c r="M172" s="526"/>
      <c r="N172" s="526"/>
      <c r="O172" s="526"/>
      <c r="P172" s="526"/>
      <c r="Q172" s="526"/>
      <c r="R172" s="526"/>
      <c r="S172" s="526"/>
      <c r="T172" s="526"/>
      <c r="U172" s="526"/>
    </row>
    <row r="173" spans="1:21" ht="22.5">
      <c r="A173" s="77"/>
      <c r="B173" s="18"/>
      <c r="C173" s="77"/>
      <c r="D173" s="78"/>
      <c r="E173" s="77"/>
      <c r="F173" s="77"/>
      <c r="G173" s="78"/>
      <c r="H173" s="77"/>
      <c r="I173" s="77"/>
      <c r="K173" s="76"/>
      <c r="L173" s="76"/>
      <c r="M173" s="77"/>
      <c r="N173" s="78"/>
      <c r="O173" s="77"/>
      <c r="P173" s="77"/>
      <c r="Q173" s="78"/>
      <c r="R173" s="77"/>
      <c r="S173" s="77"/>
      <c r="T173" s="78"/>
      <c r="U173" s="77"/>
    </row>
    <row r="174" spans="1:21" ht="12.75" thickBot="1">
      <c r="A174" s="79"/>
      <c r="B174" s="404" t="s">
        <v>127</v>
      </c>
      <c r="C174" s="80"/>
      <c r="D174" s="81"/>
      <c r="E174" s="82"/>
      <c r="F174" s="80"/>
      <c r="G174" s="81"/>
      <c r="H174" s="82"/>
      <c r="I174" s="83"/>
      <c r="J174" s="80"/>
      <c r="K174" s="39"/>
      <c r="L174" s="80"/>
      <c r="M174" s="80"/>
      <c r="N174" s="81"/>
      <c r="O174" s="82"/>
      <c r="P174" s="80"/>
      <c r="Q174" s="81"/>
      <c r="R174" s="82"/>
      <c r="S174" s="80"/>
      <c r="T174" s="81"/>
      <c r="U174" s="82"/>
    </row>
    <row r="175" spans="1:21" ht="12.75" thickBot="1">
      <c r="A175" s="42"/>
      <c r="B175" s="397" t="s">
        <v>305</v>
      </c>
      <c r="C175" s="336">
        <v>1</v>
      </c>
      <c r="D175" s="337" t="s">
        <v>282</v>
      </c>
      <c r="E175" s="338" t="s">
        <v>264</v>
      </c>
      <c r="F175" s="336">
        <v>2</v>
      </c>
      <c r="G175" s="337" t="s">
        <v>282</v>
      </c>
      <c r="H175" s="338" t="s">
        <v>264</v>
      </c>
      <c r="I175" s="339" t="s">
        <v>285</v>
      </c>
      <c r="K175" s="40" t="s">
        <v>286</v>
      </c>
      <c r="L175" s="99"/>
      <c r="M175" s="118"/>
      <c r="N175" s="119"/>
      <c r="O175" s="120"/>
      <c r="P175" s="118"/>
      <c r="Q175" s="119"/>
      <c r="R175" s="120"/>
      <c r="S175" s="118"/>
      <c r="T175" s="119"/>
      <c r="U175" s="120"/>
    </row>
    <row r="176" spans="1:21" ht="12">
      <c r="A176" s="89">
        <v>1</v>
      </c>
      <c r="B176" s="211" t="s">
        <v>219</v>
      </c>
      <c r="C176" s="398">
        <v>6.086</v>
      </c>
      <c r="D176" s="399">
        <v>3</v>
      </c>
      <c r="E176" s="400">
        <f>C176+(D176*0.2)</f>
        <v>6.686</v>
      </c>
      <c r="F176" s="401">
        <v>5.967</v>
      </c>
      <c r="G176" s="399">
        <v>2</v>
      </c>
      <c r="H176" s="400">
        <f>F176+(G176*0.2)</f>
        <v>6.367</v>
      </c>
      <c r="I176" s="402">
        <f>MIN(E176,H176)</f>
        <v>6.367</v>
      </c>
      <c r="J176" s="94">
        <v>1</v>
      </c>
      <c r="K176" s="354" t="s">
        <v>219</v>
      </c>
      <c r="L176" s="99"/>
      <c r="M176" s="344">
        <v>6.191</v>
      </c>
      <c r="N176" s="345">
        <v>5</v>
      </c>
      <c r="O176" s="287">
        <f>M176+(N176*0.2)</f>
        <v>7.191</v>
      </c>
      <c r="P176" s="347">
        <v>6.137</v>
      </c>
      <c r="Q176" s="345">
        <v>2</v>
      </c>
      <c r="R176" s="287">
        <f>P176+(Q176*0.2)</f>
        <v>6.537</v>
      </c>
      <c r="S176" s="347"/>
      <c r="T176" s="345"/>
      <c r="U176" s="348">
        <f>S176+(T176*0.2)</f>
        <v>0</v>
      </c>
    </row>
    <row r="177" spans="1:21" ht="12.75" thickBot="1">
      <c r="A177" s="89">
        <v>2</v>
      </c>
      <c r="B177" s="121" t="s">
        <v>148</v>
      </c>
      <c r="C177" s="305">
        <v>6.106</v>
      </c>
      <c r="D177" s="91">
        <v>8</v>
      </c>
      <c r="E177" s="92">
        <f>C177+(D177*0.2)</f>
        <v>7.7059999999999995</v>
      </c>
      <c r="F177" s="90">
        <v>6.2</v>
      </c>
      <c r="G177" s="91">
        <v>2</v>
      </c>
      <c r="H177" s="92">
        <f>F177+(G177*0.2)</f>
        <v>6.6000000000000005</v>
      </c>
      <c r="I177" s="372">
        <f>MIN(E177,H177)</f>
        <v>6.6000000000000005</v>
      </c>
      <c r="J177" s="94">
        <v>4</v>
      </c>
      <c r="K177" s="355" t="s">
        <v>248</v>
      </c>
      <c r="L177" s="99"/>
      <c r="M177" s="349">
        <v>9.318</v>
      </c>
      <c r="N177" s="350">
        <v>4</v>
      </c>
      <c r="O177" s="351">
        <f>M177+(N177*0.2)</f>
        <v>10.118</v>
      </c>
      <c r="P177" s="352">
        <v>8.952</v>
      </c>
      <c r="Q177" s="350">
        <v>5</v>
      </c>
      <c r="R177" s="351">
        <f>P177+(Q177*0.2)</f>
        <v>9.952</v>
      </c>
      <c r="S177" s="352"/>
      <c r="T177" s="350"/>
      <c r="U177" s="353">
        <f>S177+(T177*0.2)</f>
        <v>0</v>
      </c>
    </row>
    <row r="178" spans="1:21" ht="12.75" thickBot="1">
      <c r="A178" s="89">
        <v>3</v>
      </c>
      <c r="B178" s="210" t="s">
        <v>200</v>
      </c>
      <c r="C178" s="305">
        <v>100</v>
      </c>
      <c r="D178" s="91">
        <v>20</v>
      </c>
      <c r="E178" s="92">
        <f>C178+(D178*0.2)</f>
        <v>104</v>
      </c>
      <c r="F178" s="90">
        <v>9.021</v>
      </c>
      <c r="G178" s="91">
        <v>9</v>
      </c>
      <c r="H178" s="92">
        <f>F178+(G178*0.2)</f>
        <v>10.821000000000002</v>
      </c>
      <c r="I178" s="372">
        <f>MIN(E178,H178)</f>
        <v>10.821000000000002</v>
      </c>
      <c r="J178" s="94"/>
      <c r="K178" s="76"/>
      <c r="L178" s="99"/>
      <c r="M178" s="118"/>
      <c r="N178" s="119"/>
      <c r="O178" s="120"/>
      <c r="P178" s="118"/>
      <c r="Q178" s="119"/>
      <c r="R178" s="120"/>
      <c r="S178" s="118"/>
      <c r="T178" s="119"/>
      <c r="U178" s="120"/>
    </row>
    <row r="179" spans="1:21" ht="12.75" thickBot="1">
      <c r="A179" s="89">
        <v>4</v>
      </c>
      <c r="B179" s="411" t="s">
        <v>248</v>
      </c>
      <c r="C179" s="394">
        <v>100</v>
      </c>
      <c r="D179" s="270">
        <v>20</v>
      </c>
      <c r="E179" s="395">
        <f>C179+(D179*0.2)</f>
        <v>104</v>
      </c>
      <c r="F179" s="396">
        <v>100</v>
      </c>
      <c r="G179" s="270">
        <v>20</v>
      </c>
      <c r="H179" s="395">
        <f>F179+(G179*0.2)</f>
        <v>104</v>
      </c>
      <c r="I179" s="377">
        <f>MIN(E179,H179)</f>
        <v>104</v>
      </c>
      <c r="J179" s="94">
        <v>3</v>
      </c>
      <c r="K179" s="354" t="s">
        <v>200</v>
      </c>
      <c r="L179" s="100"/>
      <c r="M179" s="344">
        <v>7.859</v>
      </c>
      <c r="N179" s="345">
        <v>5</v>
      </c>
      <c r="O179" s="346">
        <f>M179+(N179*0.2)</f>
        <v>8.859</v>
      </c>
      <c r="P179" s="347">
        <v>7.567</v>
      </c>
      <c r="Q179" s="345">
        <v>7</v>
      </c>
      <c r="R179" s="346">
        <f>P179+(Q179*0.2)</f>
        <v>8.967</v>
      </c>
      <c r="S179" s="347"/>
      <c r="T179" s="345"/>
      <c r="U179" s="348">
        <f>S179+(T179*0.2)</f>
        <v>0</v>
      </c>
    </row>
    <row r="180" spans="1:21" ht="12.75" thickBot="1">
      <c r="A180" s="89"/>
      <c r="B180" s="356"/>
      <c r="C180" s="118"/>
      <c r="D180" s="119"/>
      <c r="E180" s="120"/>
      <c r="F180" s="118"/>
      <c r="G180" s="119"/>
      <c r="H180" s="120"/>
      <c r="I180" s="340"/>
      <c r="J180" s="94">
        <v>2</v>
      </c>
      <c r="K180" s="359" t="s">
        <v>148</v>
      </c>
      <c r="L180" s="100"/>
      <c r="M180" s="349">
        <v>6.374</v>
      </c>
      <c r="N180" s="350">
        <v>1</v>
      </c>
      <c r="O180" s="288">
        <f>M180+(N180*0.2)</f>
        <v>6.574</v>
      </c>
      <c r="P180" s="352">
        <v>6.236</v>
      </c>
      <c r="Q180" s="350">
        <v>3</v>
      </c>
      <c r="R180" s="288">
        <f>P180+(Q180*0.2)</f>
        <v>6.836</v>
      </c>
      <c r="S180" s="352"/>
      <c r="T180" s="350"/>
      <c r="U180" s="353">
        <f>S180+(T180*0.2)</f>
        <v>0</v>
      </c>
    </row>
    <row r="181" spans="1:21" ht="12">
      <c r="A181" s="89"/>
      <c r="B181" s="356"/>
      <c r="C181" s="118"/>
      <c r="D181" s="119"/>
      <c r="E181" s="120"/>
      <c r="F181" s="118"/>
      <c r="G181" s="119"/>
      <c r="H181" s="120"/>
      <c r="I181" s="340"/>
      <c r="J181" s="100"/>
      <c r="K181" s="76"/>
      <c r="L181" s="100"/>
      <c r="M181" s="118"/>
      <c r="N181" s="119"/>
      <c r="O181" s="120"/>
      <c r="P181" s="118"/>
      <c r="Q181" s="119"/>
      <c r="R181" s="120"/>
      <c r="S181" s="118"/>
      <c r="T181" s="119"/>
      <c r="U181" s="120"/>
    </row>
    <row r="182" spans="1:21" ht="12.75" thickBot="1">
      <c r="A182" s="88"/>
      <c r="B182" s="89" t="s">
        <v>283</v>
      </c>
      <c r="C182" s="118"/>
      <c r="D182" s="119"/>
      <c r="E182" s="120"/>
      <c r="F182" s="118"/>
      <c r="G182" s="119"/>
      <c r="H182" s="120"/>
      <c r="I182" s="340"/>
      <c r="J182" s="100"/>
      <c r="K182" s="103"/>
      <c r="L182" s="100"/>
      <c r="M182" s="118"/>
      <c r="N182" s="119"/>
      <c r="O182" s="120"/>
      <c r="P182" s="118"/>
      <c r="Q182" s="119"/>
      <c r="R182" s="120"/>
      <c r="S182" s="118"/>
      <c r="T182" s="119"/>
      <c r="U182" s="120"/>
    </row>
    <row r="183" spans="1:21" ht="12.75" thickBot="1">
      <c r="A183" s="76">
        <v>1</v>
      </c>
      <c r="B183" s="403" t="s">
        <v>148</v>
      </c>
      <c r="C183" s="118"/>
      <c r="D183" s="119"/>
      <c r="E183" s="120"/>
      <c r="F183" s="118"/>
      <c r="G183" s="119"/>
      <c r="H183" s="120"/>
      <c r="I183" s="340"/>
      <c r="J183" s="100"/>
      <c r="K183" s="357" t="s">
        <v>287</v>
      </c>
      <c r="L183" s="100"/>
      <c r="M183" s="118"/>
      <c r="N183" s="119"/>
      <c r="O183" s="120"/>
      <c r="P183" s="118"/>
      <c r="Q183" s="119"/>
      <c r="R183" s="120"/>
      <c r="S183" s="118"/>
      <c r="T183" s="119"/>
      <c r="U183" s="120"/>
    </row>
    <row r="184" spans="1:21" ht="12">
      <c r="A184" s="76">
        <v>2</v>
      </c>
      <c r="B184" s="409" t="s">
        <v>219</v>
      </c>
      <c r="C184" s="118"/>
      <c r="D184" s="119"/>
      <c r="E184" s="120"/>
      <c r="F184" s="118"/>
      <c r="G184" s="119"/>
      <c r="H184" s="120"/>
      <c r="I184" s="340"/>
      <c r="J184" s="100"/>
      <c r="K184" s="354" t="s">
        <v>248</v>
      </c>
      <c r="L184" s="100"/>
      <c r="M184" s="344">
        <v>8.96</v>
      </c>
      <c r="N184" s="345">
        <v>0</v>
      </c>
      <c r="O184" s="287">
        <f>M184+(N184*0.2)</f>
        <v>8.96</v>
      </c>
      <c r="P184" s="347">
        <v>8.786</v>
      </c>
      <c r="Q184" s="345">
        <v>6</v>
      </c>
      <c r="R184" s="346">
        <f>P184+(Q184*0.2)</f>
        <v>9.986</v>
      </c>
      <c r="S184" s="347">
        <v>8.495</v>
      </c>
      <c r="T184" s="345">
        <v>3</v>
      </c>
      <c r="U184" s="290">
        <f>S184+(T184*0.2)</f>
        <v>9.094999999999999</v>
      </c>
    </row>
    <row r="185" spans="1:21" ht="12.75" thickBot="1">
      <c r="A185" s="76">
        <v>3</v>
      </c>
      <c r="B185" s="409" t="s">
        <v>248</v>
      </c>
      <c r="C185" s="118"/>
      <c r="D185" s="119"/>
      <c r="E185" s="120"/>
      <c r="F185" s="118"/>
      <c r="G185" s="119"/>
      <c r="H185" s="120"/>
      <c r="I185" s="340"/>
      <c r="J185" s="100"/>
      <c r="K185" s="355" t="s">
        <v>200</v>
      </c>
      <c r="L185" s="100"/>
      <c r="M185" s="349">
        <v>8.433</v>
      </c>
      <c r="N185" s="350">
        <v>3</v>
      </c>
      <c r="O185" s="351">
        <f>M185+(N185*0.2)</f>
        <v>9.033</v>
      </c>
      <c r="P185" s="352">
        <v>8.465</v>
      </c>
      <c r="Q185" s="350">
        <v>2</v>
      </c>
      <c r="R185" s="288">
        <f>P185+(Q185*0.2)</f>
        <v>8.865</v>
      </c>
      <c r="S185" s="352">
        <v>8.72</v>
      </c>
      <c r="T185" s="350">
        <v>8</v>
      </c>
      <c r="U185" s="353">
        <f>S185+(T185*0.2)</f>
        <v>10.32</v>
      </c>
    </row>
    <row r="186" spans="1:21" ht="12">
      <c r="A186" s="76">
        <v>4</v>
      </c>
      <c r="B186" s="409" t="s">
        <v>200</v>
      </c>
      <c r="C186" s="118"/>
      <c r="D186" s="119"/>
      <c r="E186" s="120"/>
      <c r="F186" s="118"/>
      <c r="G186" s="119"/>
      <c r="H186" s="120"/>
      <c r="I186" s="340"/>
      <c r="J186" s="100"/>
      <c r="K186" s="103"/>
      <c r="L186" s="100"/>
      <c r="M186" s="118"/>
      <c r="N186" s="119"/>
      <c r="O186" s="120"/>
      <c r="P186" s="118"/>
      <c r="Q186" s="119"/>
      <c r="R186" s="120"/>
      <c r="S186" s="118"/>
      <c r="T186" s="119"/>
      <c r="U186" s="120"/>
    </row>
    <row r="187" spans="1:21" ht="12">
      <c r="A187" s="76"/>
      <c r="B187" s="409"/>
      <c r="C187" s="118"/>
      <c r="D187" s="119"/>
      <c r="E187" s="120"/>
      <c r="F187" s="118"/>
      <c r="G187" s="119"/>
      <c r="H187" s="120"/>
      <c r="I187" s="340"/>
      <c r="J187" s="100"/>
      <c r="K187" s="103"/>
      <c r="L187" s="100"/>
      <c r="M187" s="115"/>
      <c r="N187" s="116"/>
      <c r="O187" s="117"/>
      <c r="P187" s="115"/>
      <c r="Q187" s="116"/>
      <c r="R187" s="117"/>
      <c r="S187" s="115"/>
      <c r="T187" s="116"/>
      <c r="U187" s="117"/>
    </row>
    <row r="188" spans="1:21" ht="12.75" thickBot="1">
      <c r="A188" s="76"/>
      <c r="B188" s="409"/>
      <c r="C188" s="118"/>
      <c r="D188" s="119"/>
      <c r="E188" s="120"/>
      <c r="F188" s="118"/>
      <c r="G188" s="119"/>
      <c r="H188" s="120"/>
      <c r="I188" s="340"/>
      <c r="J188" s="100"/>
      <c r="K188" s="358" t="s">
        <v>288</v>
      </c>
      <c r="L188" s="100"/>
      <c r="M188" s="115"/>
      <c r="N188" s="116"/>
      <c r="O188" s="117"/>
      <c r="P188" s="115"/>
      <c r="Q188" s="116"/>
      <c r="R188" s="117"/>
      <c r="S188" s="115"/>
      <c r="T188" s="116"/>
      <c r="U188" s="117"/>
    </row>
    <row r="189" spans="1:21" ht="12.75" thickBot="1">
      <c r="A189" s="76"/>
      <c r="B189" s="410"/>
      <c r="C189" s="118"/>
      <c r="D189" s="119"/>
      <c r="E189" s="120"/>
      <c r="F189" s="118"/>
      <c r="G189" s="119"/>
      <c r="H189" s="120"/>
      <c r="I189" s="340"/>
      <c r="J189" s="100"/>
      <c r="K189" s="354" t="s">
        <v>219</v>
      </c>
      <c r="L189" s="100"/>
      <c r="M189" s="344">
        <v>5.967</v>
      </c>
      <c r="N189" s="345">
        <v>7</v>
      </c>
      <c r="O189" s="346">
        <f>M189+(N189*0.2)</f>
        <v>7.367</v>
      </c>
      <c r="P189" s="347">
        <v>6.149</v>
      </c>
      <c r="Q189" s="345">
        <v>0</v>
      </c>
      <c r="R189" s="287">
        <f>P189+(Q189*0.2)</f>
        <v>6.149</v>
      </c>
      <c r="S189" s="347">
        <v>6.143</v>
      </c>
      <c r="T189" s="345">
        <v>0</v>
      </c>
      <c r="U189" s="348">
        <f>S189+(T189*0.2)</f>
        <v>6.143</v>
      </c>
    </row>
    <row r="190" spans="1:21" ht="12.75" thickBot="1">
      <c r="A190" s="89"/>
      <c r="B190" s="356"/>
      <c r="C190" s="118"/>
      <c r="D190" s="119"/>
      <c r="E190" s="120"/>
      <c r="F190" s="118"/>
      <c r="G190" s="119"/>
      <c r="H190" s="120"/>
      <c r="I190" s="340"/>
      <c r="J190" s="100"/>
      <c r="K190" s="359" t="s">
        <v>148</v>
      </c>
      <c r="L190" s="100"/>
      <c r="M190" s="349">
        <v>6.11</v>
      </c>
      <c r="N190" s="350">
        <v>0</v>
      </c>
      <c r="O190" s="288">
        <f>M190+(N190*0.2)</f>
        <v>6.11</v>
      </c>
      <c r="P190" s="352">
        <v>6.101</v>
      </c>
      <c r="Q190" s="350">
        <v>4</v>
      </c>
      <c r="R190" s="351">
        <f>P190+(Q190*0.2)</f>
        <v>6.901</v>
      </c>
      <c r="S190" s="352">
        <v>6.123</v>
      </c>
      <c r="T190" s="350">
        <v>0</v>
      </c>
      <c r="U190" s="289">
        <f>S190+(T190*0.2)</f>
        <v>6.123</v>
      </c>
    </row>
    <row r="191" spans="1:21" ht="12">
      <c r="A191" s="89"/>
      <c r="B191" s="356"/>
      <c r="C191" s="118"/>
      <c r="D191" s="119"/>
      <c r="E191" s="120"/>
      <c r="F191" s="118"/>
      <c r="G191" s="119"/>
      <c r="H191" s="120"/>
      <c r="I191" s="340"/>
      <c r="J191" s="94"/>
      <c r="K191" s="316"/>
      <c r="L191" s="99"/>
      <c r="M191" s="118"/>
      <c r="N191" s="119"/>
      <c r="O191" s="120"/>
      <c r="P191" s="118"/>
      <c r="Q191" s="119"/>
      <c r="R191" s="120"/>
      <c r="S191" s="118"/>
      <c r="T191" s="119"/>
      <c r="U191" s="120"/>
    </row>
    <row r="194" spans="1:21" ht="15">
      <c r="A194" s="526" t="s">
        <v>251</v>
      </c>
      <c r="B194" s="526"/>
      <c r="C194" s="526"/>
      <c r="D194" s="526"/>
      <c r="E194" s="526"/>
      <c r="F194" s="526"/>
      <c r="G194" s="526"/>
      <c r="H194" s="526"/>
      <c r="I194" s="526"/>
      <c r="J194" s="526"/>
      <c r="K194" s="526"/>
      <c r="L194" s="526"/>
      <c r="M194" s="526"/>
      <c r="N194" s="526"/>
      <c r="O194" s="526"/>
      <c r="P194" s="526"/>
      <c r="Q194" s="526"/>
      <c r="R194" s="526"/>
      <c r="S194" s="526"/>
      <c r="T194" s="526"/>
      <c r="U194" s="526"/>
    </row>
    <row r="195" spans="1:21" ht="15.75" customHeight="1">
      <c r="A195" s="77"/>
      <c r="B195" s="18"/>
      <c r="C195" s="77"/>
      <c r="D195" s="78"/>
      <c r="E195" s="77"/>
      <c r="F195" s="77"/>
      <c r="G195" s="78"/>
      <c r="H195" s="77"/>
      <c r="I195" s="77"/>
      <c r="K195" s="76"/>
      <c r="L195" s="76"/>
      <c r="M195" s="77"/>
      <c r="N195" s="78"/>
      <c r="O195" s="77"/>
      <c r="P195" s="77"/>
      <c r="Q195" s="78"/>
      <c r="R195" s="77"/>
      <c r="S195" s="77"/>
      <c r="T195" s="78"/>
      <c r="U195" s="77"/>
    </row>
    <row r="196" spans="1:21" ht="12.75" thickBot="1">
      <c r="A196" s="79"/>
      <c r="B196" s="404" t="s">
        <v>128</v>
      </c>
      <c r="C196" s="80"/>
      <c r="D196" s="81"/>
      <c r="E196" s="82"/>
      <c r="F196" s="80"/>
      <c r="G196" s="81"/>
      <c r="H196" s="82"/>
      <c r="I196" s="83"/>
      <c r="J196" s="80"/>
      <c r="K196" s="39"/>
      <c r="L196" s="80"/>
      <c r="M196" s="80"/>
      <c r="N196" s="81"/>
      <c r="O196" s="82"/>
      <c r="P196" s="80"/>
      <c r="Q196" s="81"/>
      <c r="R196" s="82"/>
      <c r="S196" s="80"/>
      <c r="T196" s="81"/>
      <c r="U196" s="82"/>
    </row>
    <row r="197" spans="1:21" ht="12.75" thickBot="1">
      <c r="A197" s="42"/>
      <c r="B197" s="368" t="s">
        <v>305</v>
      </c>
      <c r="C197" s="369">
        <v>1</v>
      </c>
      <c r="D197" s="263" t="s">
        <v>282</v>
      </c>
      <c r="E197" s="370" t="s">
        <v>264</v>
      </c>
      <c r="F197" s="369">
        <v>2</v>
      </c>
      <c r="G197" s="263" t="s">
        <v>282</v>
      </c>
      <c r="H197" s="370" t="s">
        <v>264</v>
      </c>
      <c r="I197" s="371" t="s">
        <v>285</v>
      </c>
      <c r="K197" s="40" t="s">
        <v>286</v>
      </c>
      <c r="L197" s="99"/>
      <c r="M197" s="118"/>
      <c r="N197" s="119"/>
      <c r="O197" s="120"/>
      <c r="P197" s="118"/>
      <c r="Q197" s="119"/>
      <c r="R197" s="120"/>
      <c r="S197" s="118"/>
      <c r="T197" s="119"/>
      <c r="U197" s="120"/>
    </row>
    <row r="198" spans="1:21" ht="12">
      <c r="A198" s="89">
        <v>1</v>
      </c>
      <c r="B198" s="210" t="s">
        <v>314</v>
      </c>
      <c r="C198" s="305">
        <v>5.401</v>
      </c>
      <c r="D198" s="91">
        <v>2</v>
      </c>
      <c r="E198" s="92">
        <f aca="true" t="shared" si="15" ref="E198:E204">C198+(D198*0.2)</f>
        <v>5.801</v>
      </c>
      <c r="F198" s="90">
        <v>5.351</v>
      </c>
      <c r="G198" s="91">
        <v>0</v>
      </c>
      <c r="H198" s="92">
        <f aca="true" t="shared" si="16" ref="H198:H204">F198+(G198*0.2)</f>
        <v>5.351</v>
      </c>
      <c r="I198" s="372">
        <f aca="true" t="shared" si="17" ref="I198:I204">MIN(E198,H198)</f>
        <v>5.351</v>
      </c>
      <c r="J198" s="94">
        <v>1</v>
      </c>
      <c r="K198" s="354" t="s">
        <v>314</v>
      </c>
      <c r="L198" s="99"/>
      <c r="M198" s="344">
        <v>5.415</v>
      </c>
      <c r="N198" s="345">
        <v>1</v>
      </c>
      <c r="O198" s="287">
        <f>M198+(N198*0.2)</f>
        <v>5.615</v>
      </c>
      <c r="P198" s="347">
        <v>5.442</v>
      </c>
      <c r="Q198" s="345">
        <v>2</v>
      </c>
      <c r="R198" s="287">
        <f>P198+(Q198*0.2)</f>
        <v>5.8420000000000005</v>
      </c>
      <c r="S198" s="347"/>
      <c r="T198" s="345"/>
      <c r="U198" s="348">
        <f>S198+(T198*0.2)</f>
        <v>0</v>
      </c>
    </row>
    <row r="199" spans="1:21" ht="12.75" thickBot="1">
      <c r="A199" s="89">
        <v>2</v>
      </c>
      <c r="B199" s="210" t="s">
        <v>310</v>
      </c>
      <c r="C199" s="305">
        <v>5.757</v>
      </c>
      <c r="D199" s="91">
        <v>0</v>
      </c>
      <c r="E199" s="92">
        <f t="shared" si="15"/>
        <v>5.757</v>
      </c>
      <c r="F199" s="90">
        <v>5.541</v>
      </c>
      <c r="G199" s="91">
        <v>0</v>
      </c>
      <c r="H199" s="92">
        <f t="shared" si="16"/>
        <v>5.541</v>
      </c>
      <c r="I199" s="372">
        <f t="shared" si="17"/>
        <v>5.541</v>
      </c>
      <c r="J199" s="94">
        <v>4</v>
      </c>
      <c r="K199" s="355" t="s">
        <v>196</v>
      </c>
      <c r="L199" s="99"/>
      <c r="M199" s="349">
        <v>5.58</v>
      </c>
      <c r="N199" s="350">
        <v>5</v>
      </c>
      <c r="O199" s="351">
        <f>M199+(N199*0.2)</f>
        <v>6.58</v>
      </c>
      <c r="P199" s="352">
        <v>5.709</v>
      </c>
      <c r="Q199" s="350">
        <v>3</v>
      </c>
      <c r="R199" s="351">
        <f>P199+(Q199*0.2)</f>
        <v>6.308999999999999</v>
      </c>
      <c r="S199" s="352"/>
      <c r="T199" s="350"/>
      <c r="U199" s="353">
        <f>S199+(T199*0.2)</f>
        <v>0</v>
      </c>
    </row>
    <row r="200" spans="1:21" ht="12.75" thickBot="1">
      <c r="A200" s="89">
        <v>3</v>
      </c>
      <c r="B200" s="209" t="s">
        <v>323</v>
      </c>
      <c r="C200" s="305">
        <v>5.862</v>
      </c>
      <c r="D200" s="91">
        <v>0</v>
      </c>
      <c r="E200" s="92">
        <f t="shared" si="15"/>
        <v>5.862</v>
      </c>
      <c r="F200" s="90">
        <v>5.923</v>
      </c>
      <c r="G200" s="91">
        <v>0</v>
      </c>
      <c r="H200" s="92">
        <f t="shared" si="16"/>
        <v>5.923</v>
      </c>
      <c r="I200" s="372">
        <f t="shared" si="17"/>
        <v>5.862</v>
      </c>
      <c r="J200" s="94"/>
      <c r="K200" s="76"/>
      <c r="L200" s="99"/>
      <c r="M200" s="118"/>
      <c r="N200" s="119"/>
      <c r="O200" s="120"/>
      <c r="P200" s="118"/>
      <c r="Q200" s="119"/>
      <c r="R200" s="120"/>
      <c r="S200" s="118"/>
      <c r="T200" s="119"/>
      <c r="U200" s="120"/>
    </row>
    <row r="201" spans="1:21" ht="12">
      <c r="A201" s="89">
        <v>4</v>
      </c>
      <c r="B201" s="210" t="s">
        <v>196</v>
      </c>
      <c r="C201" s="305">
        <v>5.771</v>
      </c>
      <c r="D201" s="91">
        <v>6</v>
      </c>
      <c r="E201" s="92">
        <f t="shared" si="15"/>
        <v>6.971</v>
      </c>
      <c r="F201" s="90">
        <v>6.274</v>
      </c>
      <c r="G201" s="91">
        <v>0</v>
      </c>
      <c r="H201" s="92">
        <f t="shared" si="16"/>
        <v>6.274</v>
      </c>
      <c r="I201" s="372">
        <f t="shared" si="17"/>
        <v>6.274</v>
      </c>
      <c r="J201" s="94">
        <v>3</v>
      </c>
      <c r="K201" s="354" t="s">
        <v>323</v>
      </c>
      <c r="L201" s="100"/>
      <c r="M201" s="344">
        <v>6.167</v>
      </c>
      <c r="N201" s="345">
        <v>2</v>
      </c>
      <c r="O201" s="287">
        <f>M201+(N201*0.2)</f>
        <v>6.567</v>
      </c>
      <c r="P201" s="347">
        <v>5.864</v>
      </c>
      <c r="Q201" s="345">
        <v>3</v>
      </c>
      <c r="R201" s="346">
        <f>P201+(Q201*0.2)</f>
        <v>6.464</v>
      </c>
      <c r="S201" s="347">
        <v>5.971</v>
      </c>
      <c r="T201" s="345">
        <v>4</v>
      </c>
      <c r="U201" s="348">
        <f>S201+(T201*0.2)</f>
        <v>6.771</v>
      </c>
    </row>
    <row r="202" spans="1:21" ht="12.75" thickBot="1">
      <c r="A202" s="89">
        <v>5</v>
      </c>
      <c r="B202" s="210" t="s">
        <v>311</v>
      </c>
      <c r="C202" s="305">
        <v>6.331</v>
      </c>
      <c r="D202" s="91">
        <v>2</v>
      </c>
      <c r="E202" s="92">
        <f t="shared" si="15"/>
        <v>6.731000000000001</v>
      </c>
      <c r="F202" s="90">
        <v>10.76</v>
      </c>
      <c r="G202" s="91">
        <v>6</v>
      </c>
      <c r="H202" s="92">
        <f t="shared" si="16"/>
        <v>11.96</v>
      </c>
      <c r="I202" s="372">
        <f t="shared" si="17"/>
        <v>6.731000000000001</v>
      </c>
      <c r="J202" s="94">
        <v>2</v>
      </c>
      <c r="K202" s="355" t="s">
        <v>310</v>
      </c>
      <c r="L202" s="100"/>
      <c r="M202" s="349">
        <v>5.665</v>
      </c>
      <c r="N202" s="350">
        <v>20</v>
      </c>
      <c r="O202" s="351">
        <f>M202+(N202*0.2)</f>
        <v>9.665</v>
      </c>
      <c r="P202" s="352">
        <v>5.804</v>
      </c>
      <c r="Q202" s="350">
        <v>0</v>
      </c>
      <c r="R202" s="288">
        <f>P202+(Q202*0.2)</f>
        <v>5.804</v>
      </c>
      <c r="S202" s="352">
        <v>5.829</v>
      </c>
      <c r="T202" s="350">
        <v>3</v>
      </c>
      <c r="U202" s="289">
        <f>S202+(T202*0.2)</f>
        <v>6.429</v>
      </c>
    </row>
    <row r="203" spans="1:21" ht="12">
      <c r="A203" s="89">
        <v>6</v>
      </c>
      <c r="B203" s="210" t="s">
        <v>211</v>
      </c>
      <c r="C203" s="305">
        <v>7.686</v>
      </c>
      <c r="D203" s="91">
        <v>11</v>
      </c>
      <c r="E203" s="92">
        <f t="shared" si="15"/>
        <v>9.886</v>
      </c>
      <c r="F203" s="90">
        <v>7.557</v>
      </c>
      <c r="G203" s="91">
        <v>4</v>
      </c>
      <c r="H203" s="92">
        <f t="shared" si="16"/>
        <v>8.357000000000001</v>
      </c>
      <c r="I203" s="372">
        <f t="shared" si="17"/>
        <v>8.357000000000001</v>
      </c>
      <c r="J203" s="100"/>
      <c r="K203" s="76"/>
      <c r="L203" s="100"/>
      <c r="M203" s="118"/>
      <c r="N203" s="119"/>
      <c r="O203" s="120"/>
      <c r="P203" s="118"/>
      <c r="Q203" s="119"/>
      <c r="R203" s="120"/>
      <c r="S203" s="118"/>
      <c r="T203" s="119"/>
      <c r="U203" s="120"/>
    </row>
    <row r="204" spans="1:21" ht="12.75" thickBot="1">
      <c r="A204" s="89">
        <v>7</v>
      </c>
      <c r="B204" s="219" t="s">
        <v>208</v>
      </c>
      <c r="C204" s="394">
        <v>10</v>
      </c>
      <c r="D204" s="270">
        <v>1</v>
      </c>
      <c r="E204" s="395">
        <f t="shared" si="15"/>
        <v>10.2</v>
      </c>
      <c r="F204" s="396">
        <v>7.178</v>
      </c>
      <c r="G204" s="270">
        <v>6</v>
      </c>
      <c r="H204" s="395">
        <f t="shared" si="16"/>
        <v>8.378</v>
      </c>
      <c r="I204" s="377">
        <f t="shared" si="17"/>
        <v>8.378</v>
      </c>
      <c r="J204" s="100"/>
      <c r="K204" s="103"/>
      <c r="L204" s="100"/>
      <c r="M204" s="118"/>
      <c r="N204" s="119"/>
      <c r="O204" s="120"/>
      <c r="P204" s="118"/>
      <c r="Q204" s="119"/>
      <c r="R204" s="120"/>
      <c r="S204" s="118"/>
      <c r="T204" s="119"/>
      <c r="U204" s="120"/>
    </row>
    <row r="205" spans="1:21" ht="12.75" thickBot="1">
      <c r="A205" s="89"/>
      <c r="B205" s="356"/>
      <c r="C205" s="118"/>
      <c r="D205" s="119"/>
      <c r="E205" s="120"/>
      <c r="F205" s="118"/>
      <c r="G205" s="119"/>
      <c r="H205" s="120"/>
      <c r="I205" s="340"/>
      <c r="J205" s="100"/>
      <c r="K205" s="357" t="s">
        <v>287</v>
      </c>
      <c r="L205" s="100"/>
      <c r="M205" s="118"/>
      <c r="N205" s="119"/>
      <c r="O205" s="120"/>
      <c r="P205" s="118"/>
      <c r="Q205" s="119"/>
      <c r="R205" s="120"/>
      <c r="S205" s="118"/>
      <c r="T205" s="119"/>
      <c r="U205" s="120"/>
    </row>
    <row r="206" spans="1:21" ht="12">
      <c r="A206" s="88"/>
      <c r="B206" s="89" t="s">
        <v>283</v>
      </c>
      <c r="C206" s="118"/>
      <c r="D206" s="119"/>
      <c r="E206" s="120"/>
      <c r="F206" s="118"/>
      <c r="G206" s="119"/>
      <c r="H206" s="120"/>
      <c r="I206" s="340"/>
      <c r="J206" s="100"/>
      <c r="K206" s="354" t="s">
        <v>196</v>
      </c>
      <c r="L206" s="100"/>
      <c r="M206" s="344">
        <v>5.682</v>
      </c>
      <c r="N206" s="345">
        <v>3</v>
      </c>
      <c r="O206" s="346">
        <f>M206+(N206*0.2)</f>
        <v>6.282</v>
      </c>
      <c r="P206" s="347">
        <v>5.717</v>
      </c>
      <c r="Q206" s="345">
        <v>7</v>
      </c>
      <c r="R206" s="346">
        <f>P206+(Q206*0.2)</f>
        <v>7.117</v>
      </c>
      <c r="S206" s="347"/>
      <c r="T206" s="345"/>
      <c r="U206" s="348">
        <f>S206+(T206*0.2)</f>
        <v>0</v>
      </c>
    </row>
    <row r="207" spans="1:21" ht="12.75" thickBot="1">
      <c r="A207" s="76">
        <v>1</v>
      </c>
      <c r="B207" s="412" t="s">
        <v>314</v>
      </c>
      <c r="C207" s="118"/>
      <c r="D207" s="119"/>
      <c r="E207" s="120"/>
      <c r="F207" s="118"/>
      <c r="G207" s="119"/>
      <c r="H207" s="120"/>
      <c r="I207" s="340"/>
      <c r="J207" s="100"/>
      <c r="K207" s="355" t="s">
        <v>323</v>
      </c>
      <c r="L207" s="100"/>
      <c r="M207" s="349">
        <v>5.789</v>
      </c>
      <c r="N207" s="350">
        <v>1</v>
      </c>
      <c r="O207" s="288">
        <f>M207+(N207*0.2)</f>
        <v>5.989</v>
      </c>
      <c r="P207" s="352">
        <v>5.828</v>
      </c>
      <c r="Q207" s="350">
        <v>6</v>
      </c>
      <c r="R207" s="288">
        <f>P207+(Q207*0.2)</f>
        <v>7.0280000000000005</v>
      </c>
      <c r="S207" s="352"/>
      <c r="T207" s="350"/>
      <c r="U207" s="353">
        <f>S207+(T207*0.2)</f>
        <v>0</v>
      </c>
    </row>
    <row r="208" spans="1:21" ht="12">
      <c r="A208" s="76">
        <v>2</v>
      </c>
      <c r="B208" s="412" t="s">
        <v>310</v>
      </c>
      <c r="C208" s="118"/>
      <c r="D208" s="119"/>
      <c r="E208" s="120"/>
      <c r="F208" s="118"/>
      <c r="G208" s="119"/>
      <c r="H208" s="120"/>
      <c r="I208" s="340"/>
      <c r="J208" s="100"/>
      <c r="K208" s="103"/>
      <c r="L208" s="100"/>
      <c r="M208" s="118"/>
      <c r="N208" s="119"/>
      <c r="O208" s="120"/>
      <c r="P208" s="118"/>
      <c r="Q208" s="119"/>
      <c r="R208" s="120"/>
      <c r="S208" s="118"/>
      <c r="T208" s="119"/>
      <c r="U208" s="120"/>
    </row>
    <row r="209" spans="1:21" ht="12">
      <c r="A209" s="76">
        <v>3</v>
      </c>
      <c r="B209" s="412" t="s">
        <v>323</v>
      </c>
      <c r="C209" s="118"/>
      <c r="D209" s="119"/>
      <c r="E209" s="120"/>
      <c r="F209" s="118"/>
      <c r="G209" s="119"/>
      <c r="H209" s="120"/>
      <c r="I209" s="340"/>
      <c r="J209" s="100"/>
      <c r="K209" s="103"/>
      <c r="L209" s="100"/>
      <c r="M209" s="115"/>
      <c r="N209" s="116"/>
      <c r="O209" s="117"/>
      <c r="P209" s="115"/>
      <c r="Q209" s="116"/>
      <c r="R209" s="117"/>
      <c r="S209" s="115"/>
      <c r="T209" s="116"/>
      <c r="U209" s="117"/>
    </row>
    <row r="210" spans="1:21" ht="12.75" thickBot="1">
      <c r="A210" s="76">
        <v>4</v>
      </c>
      <c r="B210" s="412" t="s">
        <v>196</v>
      </c>
      <c r="C210" s="118"/>
      <c r="D210" s="119"/>
      <c r="E210" s="120"/>
      <c r="F210" s="118"/>
      <c r="G210" s="119"/>
      <c r="H210" s="120"/>
      <c r="I210" s="340"/>
      <c r="J210" s="100"/>
      <c r="K210" s="358" t="s">
        <v>288</v>
      </c>
      <c r="L210" s="100"/>
      <c r="M210" s="115"/>
      <c r="N210" s="116"/>
      <c r="O210" s="117"/>
      <c r="P210" s="115"/>
      <c r="Q210" s="116"/>
      <c r="R210" s="117"/>
      <c r="S210" s="115"/>
      <c r="T210" s="116"/>
      <c r="U210" s="117"/>
    </row>
    <row r="211" spans="1:21" ht="12">
      <c r="A211" s="76">
        <v>5</v>
      </c>
      <c r="B211" s="412" t="s">
        <v>311</v>
      </c>
      <c r="C211" s="118"/>
      <c r="D211" s="119"/>
      <c r="E211" s="120"/>
      <c r="F211" s="118"/>
      <c r="G211" s="119"/>
      <c r="H211" s="120"/>
      <c r="I211" s="340"/>
      <c r="J211" s="100"/>
      <c r="K211" s="354" t="s">
        <v>314</v>
      </c>
      <c r="L211" s="100"/>
      <c r="M211" s="344">
        <v>5.246</v>
      </c>
      <c r="N211" s="345">
        <v>1</v>
      </c>
      <c r="O211" s="287">
        <f>M211+(N211*0.2)</f>
        <v>5.446000000000001</v>
      </c>
      <c r="P211" s="347">
        <v>5.344</v>
      </c>
      <c r="Q211" s="345">
        <v>1</v>
      </c>
      <c r="R211" s="287">
        <f>P211+(Q211*0.2)</f>
        <v>5.5440000000000005</v>
      </c>
      <c r="S211" s="347"/>
      <c r="T211" s="345"/>
      <c r="U211" s="348">
        <f>S211+(T211*0.2)</f>
        <v>0</v>
      </c>
    </row>
    <row r="212" spans="1:21" ht="12.75" thickBot="1">
      <c r="A212" s="76">
        <v>6</v>
      </c>
      <c r="B212" s="412" t="s">
        <v>211</v>
      </c>
      <c r="C212" s="118"/>
      <c r="D212" s="119"/>
      <c r="E212" s="120"/>
      <c r="F212" s="118"/>
      <c r="G212" s="119"/>
      <c r="H212" s="120"/>
      <c r="I212" s="340"/>
      <c r="J212" s="100"/>
      <c r="K212" s="355" t="s">
        <v>310</v>
      </c>
      <c r="L212" s="100"/>
      <c r="M212" s="349">
        <v>5.51</v>
      </c>
      <c r="N212" s="350">
        <v>0</v>
      </c>
      <c r="O212" s="351">
        <f>M212+(N212*0.2)</f>
        <v>5.51</v>
      </c>
      <c r="P212" s="352">
        <v>100</v>
      </c>
      <c r="Q212" s="350">
        <v>0</v>
      </c>
      <c r="R212" s="351">
        <f>P212+(Q212*0.2)</f>
        <v>100</v>
      </c>
      <c r="S212" s="352"/>
      <c r="T212" s="350"/>
      <c r="U212" s="353">
        <f>S212+(T212*0.2)</f>
        <v>0</v>
      </c>
    </row>
    <row r="213" spans="1:21" ht="12">
      <c r="A213" s="76">
        <v>7</v>
      </c>
      <c r="B213" s="412" t="s">
        <v>208</v>
      </c>
      <c r="C213" s="118"/>
      <c r="D213" s="119"/>
      <c r="E213" s="120"/>
      <c r="F213" s="118"/>
      <c r="G213" s="119"/>
      <c r="H213" s="120"/>
      <c r="I213" s="340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</row>
    <row r="215" spans="1:21" ht="15">
      <c r="A215" s="526" t="s">
        <v>251</v>
      </c>
      <c r="B215" s="526"/>
      <c r="C215" s="526"/>
      <c r="D215" s="526"/>
      <c r="E215" s="526"/>
      <c r="F215" s="526"/>
      <c r="G215" s="526"/>
      <c r="H215" s="526"/>
      <c r="I215" s="526"/>
      <c r="J215" s="526"/>
      <c r="K215" s="526"/>
      <c r="L215" s="526"/>
      <c r="M215" s="526"/>
      <c r="N215" s="526"/>
      <c r="O215" s="526"/>
      <c r="P215" s="8"/>
      <c r="Q215" s="6"/>
      <c r="R215" s="6"/>
      <c r="S215" s="6"/>
      <c r="T215" s="6"/>
      <c r="U215" s="6"/>
    </row>
    <row r="216" spans="1:21" ht="22.5">
      <c r="A216" s="77"/>
      <c r="B216" s="77"/>
      <c r="C216" s="77"/>
      <c r="D216" s="78"/>
      <c r="E216" s="77"/>
      <c r="F216" s="77"/>
      <c r="G216" s="78"/>
      <c r="H216" s="77"/>
      <c r="I216" s="77"/>
      <c r="K216" s="76"/>
      <c r="L216" s="76"/>
      <c r="M216" s="77"/>
      <c r="N216" s="78"/>
      <c r="O216" s="77"/>
      <c r="P216" s="77"/>
      <c r="Q216" s="78"/>
      <c r="R216" s="77"/>
      <c r="S216" s="77"/>
      <c r="T216" s="78"/>
      <c r="U216" s="77"/>
    </row>
    <row r="217" spans="1:21" ht="12.75" thickBot="1">
      <c r="A217" s="79"/>
      <c r="B217" s="281" t="s">
        <v>129</v>
      </c>
      <c r="C217" s="80"/>
      <c r="D217" s="81"/>
      <c r="E217" s="82"/>
      <c r="F217" s="80"/>
      <c r="G217" s="81"/>
      <c r="H217" s="82"/>
      <c r="I217" s="83"/>
      <c r="J217" s="80"/>
      <c r="K217" s="80"/>
      <c r="L217" s="80"/>
      <c r="M217" s="80"/>
      <c r="N217" s="81"/>
      <c r="O217" s="82"/>
      <c r="P217" s="80"/>
      <c r="Q217" s="81"/>
      <c r="R217" s="82"/>
      <c r="S217" s="80"/>
      <c r="T217" s="81"/>
      <c r="U217" s="82"/>
    </row>
    <row r="218" spans="1:21" ht="12.75" thickBot="1">
      <c r="A218" s="42"/>
      <c r="B218" s="368" t="s">
        <v>305</v>
      </c>
      <c r="C218" s="369">
        <v>1</v>
      </c>
      <c r="D218" s="263" t="s">
        <v>282</v>
      </c>
      <c r="E218" s="370" t="s">
        <v>264</v>
      </c>
      <c r="F218" s="369">
        <v>2</v>
      </c>
      <c r="G218" s="263" t="s">
        <v>282</v>
      </c>
      <c r="H218" s="370" t="s">
        <v>264</v>
      </c>
      <c r="I218" s="371" t="s">
        <v>285</v>
      </c>
      <c r="K218" s="40" t="s">
        <v>286</v>
      </c>
      <c r="L218" s="99"/>
      <c r="M218" s="118"/>
      <c r="N218" s="119"/>
      <c r="O218" s="120"/>
      <c r="P218" s="118"/>
      <c r="Q218" s="119"/>
      <c r="R218" s="120"/>
      <c r="S218" s="118"/>
      <c r="T218" s="119"/>
      <c r="U218" s="120"/>
    </row>
    <row r="219" spans="1:21" ht="12">
      <c r="A219" s="89">
        <v>1</v>
      </c>
      <c r="B219" s="306" t="s">
        <v>328</v>
      </c>
      <c r="C219" s="305">
        <v>6.454</v>
      </c>
      <c r="D219" s="91">
        <v>0</v>
      </c>
      <c r="E219" s="92">
        <f>C219+(D219*0.2)</f>
        <v>6.454</v>
      </c>
      <c r="F219" s="90">
        <v>5.924</v>
      </c>
      <c r="G219" s="91">
        <v>1</v>
      </c>
      <c r="H219" s="92">
        <f>F219+(G219*0.2)</f>
        <v>6.1240000000000006</v>
      </c>
      <c r="I219" s="372">
        <f>MIN(E219,H219)</f>
        <v>6.1240000000000006</v>
      </c>
      <c r="J219" s="94">
        <v>1</v>
      </c>
      <c r="K219" s="354" t="s">
        <v>328</v>
      </c>
      <c r="L219" s="99"/>
      <c r="M219" s="344">
        <v>6.123</v>
      </c>
      <c r="N219" s="345">
        <v>2</v>
      </c>
      <c r="O219" s="287">
        <f>M219+(N219*0.2)</f>
        <v>6.523000000000001</v>
      </c>
      <c r="P219" s="347">
        <v>6.248</v>
      </c>
      <c r="Q219" s="345">
        <v>0</v>
      </c>
      <c r="R219" s="287">
        <f>P219+(Q219*0.2)</f>
        <v>6.248</v>
      </c>
      <c r="S219" s="347"/>
      <c r="T219" s="345"/>
      <c r="U219" s="348">
        <f>S219+(T219*0.2)</f>
        <v>0</v>
      </c>
    </row>
    <row r="220" spans="1:21" ht="12.75" thickBot="1">
      <c r="A220" s="89">
        <v>2</v>
      </c>
      <c r="B220" s="306" t="s">
        <v>312</v>
      </c>
      <c r="C220" s="305">
        <v>6.375</v>
      </c>
      <c r="D220" s="91">
        <v>5</v>
      </c>
      <c r="E220" s="92">
        <f>C220+(D220*0.2)</f>
        <v>7.375</v>
      </c>
      <c r="F220" s="90">
        <v>6.057</v>
      </c>
      <c r="G220" s="91">
        <v>1</v>
      </c>
      <c r="H220" s="92">
        <f>F220+(G220*0.2)</f>
        <v>6.257000000000001</v>
      </c>
      <c r="I220" s="372">
        <f>MIN(E220,H220)</f>
        <v>6.257000000000001</v>
      </c>
      <c r="J220" s="94">
        <v>4</v>
      </c>
      <c r="K220" s="355" t="s">
        <v>207</v>
      </c>
      <c r="L220" s="99"/>
      <c r="M220" s="349">
        <v>7.452</v>
      </c>
      <c r="N220" s="350">
        <v>8</v>
      </c>
      <c r="O220" s="351">
        <f>M220+(N220*0.2)</f>
        <v>9.052</v>
      </c>
      <c r="P220" s="352">
        <v>7.629</v>
      </c>
      <c r="Q220" s="350">
        <v>13</v>
      </c>
      <c r="R220" s="351">
        <f>P220+(Q220*0.2)</f>
        <v>10.229</v>
      </c>
      <c r="S220" s="352"/>
      <c r="T220" s="350"/>
      <c r="U220" s="353">
        <f>S220+(T220*0.2)</f>
        <v>0</v>
      </c>
    </row>
    <row r="221" spans="1:21" ht="12.75" thickBot="1">
      <c r="A221" s="89">
        <v>3</v>
      </c>
      <c r="B221" s="122" t="s">
        <v>149</v>
      </c>
      <c r="C221" s="305">
        <v>6.64</v>
      </c>
      <c r="D221" s="91">
        <v>4</v>
      </c>
      <c r="E221" s="92">
        <f>C221+(D221*0.2)</f>
        <v>7.4399999999999995</v>
      </c>
      <c r="F221" s="90">
        <v>6.499</v>
      </c>
      <c r="G221" s="91">
        <v>20</v>
      </c>
      <c r="H221" s="92">
        <f>F221+(G221*0.2)</f>
        <v>10.498999999999999</v>
      </c>
      <c r="I221" s="372">
        <f>MIN(E221,H221)</f>
        <v>7.4399999999999995</v>
      </c>
      <c r="J221" s="94"/>
      <c r="K221" s="76"/>
      <c r="L221" s="99"/>
      <c r="M221" s="118"/>
      <c r="N221" s="119"/>
      <c r="O221" s="120"/>
      <c r="P221" s="118"/>
      <c r="Q221" s="119"/>
      <c r="R221" s="120"/>
      <c r="S221" s="118"/>
      <c r="T221" s="119"/>
      <c r="U221" s="120"/>
    </row>
    <row r="222" spans="1:21" ht="12.75" thickBot="1">
      <c r="A222" s="89">
        <v>4</v>
      </c>
      <c r="B222" s="416" t="s">
        <v>207</v>
      </c>
      <c r="C222" s="394">
        <v>7.209</v>
      </c>
      <c r="D222" s="270">
        <v>11</v>
      </c>
      <c r="E222" s="395">
        <f>C222+(D222*0.2)</f>
        <v>9.408999999999999</v>
      </c>
      <c r="F222" s="396">
        <v>7.251</v>
      </c>
      <c r="G222" s="270">
        <v>11</v>
      </c>
      <c r="H222" s="395">
        <f>F222+(G222*0.2)</f>
        <v>9.451</v>
      </c>
      <c r="I222" s="377">
        <f>MIN(E222,H222)</f>
        <v>9.408999999999999</v>
      </c>
      <c r="J222" s="94">
        <v>3</v>
      </c>
      <c r="K222" s="360" t="s">
        <v>149</v>
      </c>
      <c r="L222" s="100"/>
      <c r="M222" s="344">
        <v>100</v>
      </c>
      <c r="N222" s="345"/>
      <c r="O222" s="346">
        <f>M222+(N222*0.2)</f>
        <v>100</v>
      </c>
      <c r="P222" s="347">
        <v>6.779</v>
      </c>
      <c r="Q222" s="345">
        <v>1</v>
      </c>
      <c r="R222" s="346">
        <f>P222+(Q222*0.2)</f>
        <v>6.979</v>
      </c>
      <c r="S222" s="347"/>
      <c r="T222" s="345"/>
      <c r="U222" s="348">
        <f>S222+(T222*0.2)</f>
        <v>0</v>
      </c>
    </row>
    <row r="223" spans="1:21" ht="12.75" thickBot="1">
      <c r="A223" s="89"/>
      <c r="B223" s="356"/>
      <c r="C223" s="118"/>
      <c r="D223" s="119"/>
      <c r="E223" s="120"/>
      <c r="F223" s="118"/>
      <c r="G223" s="119"/>
      <c r="H223" s="120"/>
      <c r="I223" s="340"/>
      <c r="J223" s="94">
        <v>2</v>
      </c>
      <c r="K223" s="355" t="s">
        <v>312</v>
      </c>
      <c r="L223" s="100"/>
      <c r="M223" s="349">
        <v>6.152</v>
      </c>
      <c r="N223" s="350">
        <v>2</v>
      </c>
      <c r="O223" s="288">
        <f>M223+(N223*0.2)</f>
        <v>6.5520000000000005</v>
      </c>
      <c r="P223" s="352">
        <v>6.133</v>
      </c>
      <c r="Q223" s="350">
        <v>0</v>
      </c>
      <c r="R223" s="288">
        <f>P223+(Q223*0.2)</f>
        <v>6.133</v>
      </c>
      <c r="S223" s="352"/>
      <c r="T223" s="350"/>
      <c r="U223" s="353">
        <f>S223+(T223*0.2)</f>
        <v>0</v>
      </c>
    </row>
    <row r="224" spans="1:21" ht="12">
      <c r="A224" s="89"/>
      <c r="B224" s="356"/>
      <c r="C224" s="118"/>
      <c r="D224" s="119"/>
      <c r="E224" s="120"/>
      <c r="F224" s="118"/>
      <c r="G224" s="119"/>
      <c r="H224" s="120"/>
      <c r="I224" s="340"/>
      <c r="J224" s="100"/>
      <c r="K224" s="76"/>
      <c r="L224" s="100"/>
      <c r="M224" s="118"/>
      <c r="N224" s="119"/>
      <c r="O224" s="120"/>
      <c r="P224" s="118"/>
      <c r="Q224" s="119"/>
      <c r="R224" s="120"/>
      <c r="S224" s="118"/>
      <c r="T224" s="119"/>
      <c r="U224" s="120"/>
    </row>
    <row r="225" spans="1:21" ht="12">
      <c r="A225" s="88"/>
      <c r="B225" s="94" t="s">
        <v>283</v>
      </c>
      <c r="C225" s="118"/>
      <c r="D225" s="119"/>
      <c r="E225" s="120"/>
      <c r="F225" s="118"/>
      <c r="G225" s="119"/>
      <c r="H225" s="120"/>
      <c r="I225" s="340"/>
      <c r="J225" s="100"/>
      <c r="K225" s="103"/>
      <c r="L225" s="100"/>
      <c r="M225" s="118"/>
      <c r="N225" s="119"/>
      <c r="O225" s="120"/>
      <c r="P225" s="118"/>
      <c r="Q225" s="119"/>
      <c r="R225" s="120"/>
      <c r="S225" s="118"/>
      <c r="T225" s="119"/>
      <c r="U225" s="120"/>
    </row>
    <row r="226" spans="1:21" ht="12.75" thickBot="1">
      <c r="A226" s="76">
        <v>1</v>
      </c>
      <c r="B226" s="379" t="s">
        <v>328</v>
      </c>
      <c r="C226" s="118"/>
      <c r="D226" s="119"/>
      <c r="E226" s="120"/>
      <c r="F226" s="118"/>
      <c r="G226" s="119"/>
      <c r="H226" s="120"/>
      <c r="I226" s="340"/>
      <c r="J226" s="100"/>
      <c r="K226" s="310" t="s">
        <v>287</v>
      </c>
      <c r="L226" s="100"/>
      <c r="M226" s="118"/>
      <c r="N226" s="119"/>
      <c r="O226" s="120"/>
      <c r="P226" s="118"/>
      <c r="Q226" s="119"/>
      <c r="R226" s="120"/>
      <c r="S226" s="118"/>
      <c r="T226" s="119"/>
      <c r="U226" s="120"/>
    </row>
    <row r="227" spans="1:21" ht="12">
      <c r="A227" s="76">
        <v>2</v>
      </c>
      <c r="B227" s="379" t="s">
        <v>312</v>
      </c>
      <c r="C227" s="118"/>
      <c r="D227" s="119"/>
      <c r="E227" s="120"/>
      <c r="F227" s="118"/>
      <c r="G227" s="119"/>
      <c r="H227" s="120"/>
      <c r="I227" s="340"/>
      <c r="J227" s="100"/>
      <c r="K227" s="354" t="s">
        <v>207</v>
      </c>
      <c r="L227" s="100"/>
      <c r="M227" s="344">
        <v>7.108</v>
      </c>
      <c r="N227" s="345">
        <v>9</v>
      </c>
      <c r="O227" s="346">
        <f>M227+(N227*0.2)</f>
        <v>8.908</v>
      </c>
      <c r="P227" s="347">
        <v>7.107</v>
      </c>
      <c r="Q227" s="345">
        <v>7</v>
      </c>
      <c r="R227" s="346">
        <f>P227+(Q227*0.2)</f>
        <v>8.507</v>
      </c>
      <c r="S227" s="347"/>
      <c r="T227" s="345"/>
      <c r="U227" s="348">
        <f>S227+(T227*0.2)</f>
        <v>0</v>
      </c>
    </row>
    <row r="228" spans="1:21" ht="12.75" thickBot="1">
      <c r="A228" s="76">
        <v>3</v>
      </c>
      <c r="B228" s="442" t="s">
        <v>149</v>
      </c>
      <c r="C228" s="118"/>
      <c r="D228" s="119"/>
      <c r="E228" s="120"/>
      <c r="F228" s="118"/>
      <c r="G228" s="119"/>
      <c r="H228" s="120"/>
      <c r="I228" s="340"/>
      <c r="J228" s="100"/>
      <c r="K228" s="361" t="s">
        <v>149</v>
      </c>
      <c r="L228" s="100"/>
      <c r="M228" s="349">
        <v>6.662</v>
      </c>
      <c r="N228" s="350">
        <v>0</v>
      </c>
      <c r="O228" s="288">
        <f>M228+(N228*0.2)</f>
        <v>6.662</v>
      </c>
      <c r="P228" s="352">
        <v>6.829</v>
      </c>
      <c r="Q228" s="350">
        <v>1</v>
      </c>
      <c r="R228" s="288">
        <f>P228+(Q228*0.2)</f>
        <v>7.029</v>
      </c>
      <c r="S228" s="352"/>
      <c r="T228" s="350"/>
      <c r="U228" s="353">
        <f>S228+(T228*0.2)</f>
        <v>0</v>
      </c>
    </row>
    <row r="229" spans="1:21" ht="12">
      <c r="A229" s="76">
        <v>4</v>
      </c>
      <c r="B229" s="379" t="s">
        <v>207</v>
      </c>
      <c r="C229" s="118"/>
      <c r="D229" s="119"/>
      <c r="E229" s="120"/>
      <c r="F229" s="118"/>
      <c r="G229" s="119"/>
      <c r="H229" s="120"/>
      <c r="I229" s="340"/>
      <c r="J229" s="100"/>
      <c r="K229" s="103"/>
      <c r="L229" s="100"/>
      <c r="M229" s="118"/>
      <c r="N229" s="119"/>
      <c r="O229" s="120"/>
      <c r="P229" s="118"/>
      <c r="Q229" s="119"/>
      <c r="R229" s="120"/>
      <c r="S229" s="118"/>
      <c r="T229" s="119"/>
      <c r="U229" s="120"/>
    </row>
    <row r="230" spans="1:21" ht="12">
      <c r="A230" s="76"/>
      <c r="B230" s="413"/>
      <c r="C230" s="118"/>
      <c r="D230" s="119"/>
      <c r="E230" s="120"/>
      <c r="F230" s="118"/>
      <c r="G230" s="119"/>
      <c r="H230" s="120"/>
      <c r="I230" s="340"/>
      <c r="J230" s="100"/>
      <c r="K230" s="103"/>
      <c r="L230" s="100"/>
      <c r="M230" s="115"/>
      <c r="N230" s="116"/>
      <c r="O230" s="117"/>
      <c r="P230" s="115"/>
      <c r="Q230" s="116"/>
      <c r="R230" s="117"/>
      <c r="S230" s="115"/>
      <c r="T230" s="116"/>
      <c r="U230" s="117"/>
    </row>
    <row r="231" spans="1:21" ht="12.75" thickBot="1">
      <c r="A231" s="89"/>
      <c r="B231" s="356"/>
      <c r="C231" s="118"/>
      <c r="D231" s="119"/>
      <c r="E231" s="120"/>
      <c r="F231" s="118"/>
      <c r="G231" s="119"/>
      <c r="H231" s="120"/>
      <c r="I231" s="340"/>
      <c r="J231" s="100"/>
      <c r="K231" s="315" t="s">
        <v>288</v>
      </c>
      <c r="L231" s="100"/>
      <c r="M231" s="115"/>
      <c r="N231" s="116"/>
      <c r="O231" s="117"/>
      <c r="P231" s="115"/>
      <c r="Q231" s="116"/>
      <c r="R231" s="117"/>
      <c r="S231" s="115"/>
      <c r="T231" s="116"/>
      <c r="U231" s="117"/>
    </row>
    <row r="232" spans="1:21" ht="12">
      <c r="A232" s="89"/>
      <c r="B232" s="356"/>
      <c r="C232" s="118"/>
      <c r="D232" s="119"/>
      <c r="E232" s="120"/>
      <c r="F232" s="118"/>
      <c r="G232" s="119"/>
      <c r="H232" s="120"/>
      <c r="I232" s="340"/>
      <c r="J232" s="100"/>
      <c r="K232" s="354" t="s">
        <v>328</v>
      </c>
      <c r="L232" s="100"/>
      <c r="M232" s="344">
        <v>5.872</v>
      </c>
      <c r="N232" s="345">
        <v>2</v>
      </c>
      <c r="O232" s="346">
        <f>M232+(N232*0.2)</f>
        <v>6.272</v>
      </c>
      <c r="P232" s="347">
        <v>5.929</v>
      </c>
      <c r="Q232" s="345">
        <v>1</v>
      </c>
      <c r="R232" s="287">
        <f>P232+(Q232*0.2)</f>
        <v>6.1290000000000004</v>
      </c>
      <c r="S232" s="347">
        <v>5.881</v>
      </c>
      <c r="T232" s="345">
        <v>1</v>
      </c>
      <c r="U232" s="290">
        <f>S232+(T232*0.2)</f>
        <v>6.081</v>
      </c>
    </row>
    <row r="233" spans="1:21" ht="12.75" thickBot="1">
      <c r="A233" s="89"/>
      <c r="B233" s="356"/>
      <c r="C233" s="118"/>
      <c r="D233" s="119"/>
      <c r="E233" s="120"/>
      <c r="F233" s="118"/>
      <c r="G233" s="119"/>
      <c r="H233" s="120"/>
      <c r="I233" s="340"/>
      <c r="J233" s="100"/>
      <c r="K233" s="355" t="s">
        <v>312</v>
      </c>
      <c r="L233" s="100"/>
      <c r="M233" s="349">
        <v>6.1</v>
      </c>
      <c r="N233" s="350">
        <v>0</v>
      </c>
      <c r="O233" s="288">
        <f>M233+(N233*0.2)</f>
        <v>6.1</v>
      </c>
      <c r="P233" s="352">
        <v>6.148</v>
      </c>
      <c r="Q233" s="350">
        <v>0</v>
      </c>
      <c r="R233" s="351">
        <f>P233+(Q233*0.2)</f>
        <v>6.148</v>
      </c>
      <c r="S233" s="352">
        <v>6.139</v>
      </c>
      <c r="T233" s="350">
        <v>1</v>
      </c>
      <c r="U233" s="353">
        <f>S233+(T233*0.2)</f>
        <v>6.339</v>
      </c>
    </row>
    <row r="234" spans="1:21" ht="12">
      <c r="A234" s="89"/>
      <c r="B234" s="356"/>
      <c r="C234" s="118"/>
      <c r="D234" s="119"/>
      <c r="E234" s="120"/>
      <c r="F234" s="118"/>
      <c r="G234" s="119"/>
      <c r="H234" s="120"/>
      <c r="I234" s="340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</row>
    <row r="235" spans="1:21" ht="12">
      <c r="A235" s="48"/>
      <c r="B235" s="38"/>
      <c r="C235" s="76"/>
      <c r="D235" s="96"/>
      <c r="E235" s="94"/>
      <c r="F235" s="76"/>
      <c r="G235" s="96"/>
      <c r="H235" s="94"/>
      <c r="I235" s="97"/>
      <c r="K235" s="38"/>
      <c r="L235" s="76"/>
      <c r="M235" s="76"/>
      <c r="N235" s="96"/>
      <c r="O235" s="94"/>
      <c r="P235" s="76"/>
      <c r="Q235" s="96"/>
      <c r="R235" s="94"/>
      <c r="S235" s="76"/>
      <c r="T235" s="96"/>
      <c r="U235" s="94"/>
    </row>
    <row r="236" spans="1:21" ht="12">
      <c r="A236" s="48"/>
      <c r="B236" s="38"/>
      <c r="C236" s="76"/>
      <c r="D236" s="96"/>
      <c r="E236" s="94"/>
      <c r="F236" s="76"/>
      <c r="G236" s="96"/>
      <c r="H236" s="94"/>
      <c r="I236" s="97"/>
      <c r="K236" s="76"/>
      <c r="L236" s="76"/>
      <c r="M236" s="76"/>
      <c r="N236" s="96"/>
      <c r="O236" s="94"/>
      <c r="P236" s="76"/>
      <c r="Q236" s="96"/>
      <c r="R236" s="94"/>
      <c r="S236" s="76"/>
      <c r="T236" s="96"/>
      <c r="U236" s="94"/>
    </row>
    <row r="237" spans="1:21" ht="15">
      <c r="A237" s="526" t="s">
        <v>251</v>
      </c>
      <c r="B237" s="526"/>
      <c r="C237" s="526"/>
      <c r="D237" s="526"/>
      <c r="E237" s="526"/>
      <c r="F237" s="526"/>
      <c r="G237" s="526"/>
      <c r="H237" s="526"/>
      <c r="I237" s="526"/>
      <c r="J237" s="526"/>
      <c r="K237" s="526"/>
      <c r="L237" s="526"/>
      <c r="M237" s="526"/>
      <c r="N237" s="526"/>
      <c r="O237" s="526"/>
      <c r="P237" s="8"/>
      <c r="Q237" s="6"/>
      <c r="R237" s="6"/>
      <c r="S237" s="6"/>
      <c r="T237" s="6"/>
      <c r="U237" s="6"/>
    </row>
    <row r="238" spans="1:21" ht="22.5">
      <c r="A238" s="77"/>
      <c r="B238" s="77"/>
      <c r="C238" s="77"/>
      <c r="D238" s="78"/>
      <c r="E238" s="77"/>
      <c r="F238" s="77"/>
      <c r="G238" s="78"/>
      <c r="H238" s="77"/>
      <c r="I238" s="77"/>
      <c r="K238" s="76"/>
      <c r="L238" s="76"/>
      <c r="M238" s="77"/>
      <c r="N238" s="78"/>
      <c r="O238" s="77"/>
      <c r="P238" s="77"/>
      <c r="Q238" s="78"/>
      <c r="R238" s="77"/>
      <c r="S238" s="77"/>
      <c r="T238" s="78"/>
      <c r="U238" s="77"/>
    </row>
    <row r="239" spans="1:21" ht="12.75" thickBot="1">
      <c r="A239" s="79"/>
      <c r="B239" s="281" t="s">
        <v>130</v>
      </c>
      <c r="C239" s="80"/>
      <c r="D239" s="81"/>
      <c r="E239" s="82"/>
      <c r="F239" s="80"/>
      <c r="G239" s="81"/>
      <c r="H239" s="82"/>
      <c r="I239" s="83"/>
      <c r="J239" s="80"/>
      <c r="K239" s="39"/>
      <c r="L239" s="80"/>
      <c r="M239" s="80"/>
      <c r="N239" s="81"/>
      <c r="O239" s="82"/>
      <c r="P239" s="80"/>
      <c r="Q239" s="81"/>
      <c r="R239" s="82"/>
      <c r="S239" s="80"/>
      <c r="T239" s="81"/>
      <c r="U239" s="82"/>
    </row>
    <row r="240" spans="1:21" ht="12.75" thickBot="1">
      <c r="A240" s="42"/>
      <c r="B240" s="368" t="s">
        <v>305</v>
      </c>
      <c r="C240" s="369">
        <v>1</v>
      </c>
      <c r="D240" s="263" t="s">
        <v>282</v>
      </c>
      <c r="E240" s="370" t="s">
        <v>264</v>
      </c>
      <c r="F240" s="369">
        <v>2</v>
      </c>
      <c r="G240" s="263" t="s">
        <v>282</v>
      </c>
      <c r="H240" s="370" t="s">
        <v>264</v>
      </c>
      <c r="I240" s="371" t="s">
        <v>285</v>
      </c>
      <c r="K240" s="358" t="s">
        <v>288</v>
      </c>
      <c r="L240" s="100"/>
      <c r="M240" s="115"/>
      <c r="N240" s="116"/>
      <c r="O240" s="117"/>
      <c r="P240" s="115"/>
      <c r="Q240" s="116"/>
      <c r="R240" s="117"/>
      <c r="S240" s="115"/>
      <c r="T240" s="116"/>
      <c r="U240" s="117"/>
    </row>
    <row r="241" spans="1:21" ht="12">
      <c r="A241" s="89">
        <v>1</v>
      </c>
      <c r="B241" s="114" t="s">
        <v>212</v>
      </c>
      <c r="C241" s="305">
        <v>6.363</v>
      </c>
      <c r="D241" s="91">
        <v>4</v>
      </c>
      <c r="E241" s="92">
        <f>C241+(D241*0.2)</f>
        <v>7.163</v>
      </c>
      <c r="F241" s="90">
        <v>6.2</v>
      </c>
      <c r="G241" s="91">
        <v>11</v>
      </c>
      <c r="H241" s="92">
        <f>F241+(G241*0.2)</f>
        <v>8.4</v>
      </c>
      <c r="I241" s="372">
        <f>MIN(E241,H241)</f>
        <v>7.163</v>
      </c>
      <c r="J241" s="88">
        <v>1</v>
      </c>
      <c r="K241" s="354" t="s">
        <v>212</v>
      </c>
      <c r="L241" s="100"/>
      <c r="M241" s="344">
        <v>5.777</v>
      </c>
      <c r="N241" s="345">
        <v>7</v>
      </c>
      <c r="O241" s="346">
        <f>M241+(N241*0.2)</f>
        <v>7.1770000000000005</v>
      </c>
      <c r="P241" s="347">
        <v>6.121</v>
      </c>
      <c r="Q241" s="345">
        <v>8</v>
      </c>
      <c r="R241" s="287">
        <f>P241+(Q241*0.2)</f>
        <v>7.721</v>
      </c>
      <c r="S241" s="347">
        <v>5.998</v>
      </c>
      <c r="T241" s="345">
        <v>13</v>
      </c>
      <c r="U241" s="348">
        <f>S241+(T241*0.2)</f>
        <v>8.598</v>
      </c>
    </row>
    <row r="242" spans="1:21" ht="12.75" thickBot="1">
      <c r="A242" s="89">
        <v>2</v>
      </c>
      <c r="B242" s="114" t="s">
        <v>317</v>
      </c>
      <c r="C242" s="305">
        <v>6.275</v>
      </c>
      <c r="D242" s="91">
        <v>5</v>
      </c>
      <c r="E242" s="92">
        <f>C242+(D242*0.2)</f>
        <v>7.275</v>
      </c>
      <c r="F242" s="90">
        <v>6.901</v>
      </c>
      <c r="G242" s="91">
        <v>8</v>
      </c>
      <c r="H242" s="92">
        <f>F242+(G242*0.2)</f>
        <v>8.501</v>
      </c>
      <c r="I242" s="372">
        <f>MIN(E242,H242)</f>
        <v>7.275</v>
      </c>
      <c r="J242" s="88">
        <v>2</v>
      </c>
      <c r="K242" s="355" t="s">
        <v>317</v>
      </c>
      <c r="L242" s="100"/>
      <c r="M242" s="349">
        <v>6.02</v>
      </c>
      <c r="N242" s="350">
        <v>5</v>
      </c>
      <c r="O242" s="288">
        <f>M242+(N242*0.2)</f>
        <v>7.02</v>
      </c>
      <c r="P242" s="352">
        <v>6.104</v>
      </c>
      <c r="Q242" s="350">
        <v>9</v>
      </c>
      <c r="R242" s="351">
        <f>P242+(Q242*0.2)</f>
        <v>7.904</v>
      </c>
      <c r="S242" s="352">
        <v>6.108</v>
      </c>
      <c r="T242" s="350">
        <v>10</v>
      </c>
      <c r="U242" s="289">
        <f>S242+(T242*0.2)</f>
        <v>8.108</v>
      </c>
    </row>
    <row r="243" spans="1:21" ht="12">
      <c r="A243" s="89">
        <v>3</v>
      </c>
      <c r="B243" s="114" t="s">
        <v>215</v>
      </c>
      <c r="C243" s="305">
        <v>6.653</v>
      </c>
      <c r="D243" s="91">
        <v>8</v>
      </c>
      <c r="E243" s="92">
        <f>C243+(D243*0.2)</f>
        <v>8.253</v>
      </c>
      <c r="F243" s="90">
        <v>100</v>
      </c>
      <c r="G243" s="91">
        <v>0</v>
      </c>
      <c r="H243" s="92">
        <f>F243+(G243*0.2)</f>
        <v>100</v>
      </c>
      <c r="I243" s="372">
        <f>MIN(E243,H243)</f>
        <v>8.253</v>
      </c>
      <c r="J243" s="88"/>
      <c r="K243" s="307"/>
      <c r="L243" s="76"/>
      <c r="M243" s="118"/>
      <c r="N243" s="119"/>
      <c r="O243" s="120"/>
      <c r="P243" s="118"/>
      <c r="Q243" s="119"/>
      <c r="R243" s="120"/>
      <c r="S243" s="118"/>
      <c r="T243" s="119"/>
      <c r="U243" s="120"/>
    </row>
    <row r="244" spans="1:21" ht="12.75" thickBot="1">
      <c r="A244" s="89">
        <v>4</v>
      </c>
      <c r="B244" s="183" t="s">
        <v>213</v>
      </c>
      <c r="C244" s="394">
        <v>7.371</v>
      </c>
      <c r="D244" s="270">
        <v>7</v>
      </c>
      <c r="E244" s="395">
        <f>C244+(D244*0.2)</f>
        <v>8.771</v>
      </c>
      <c r="F244" s="396">
        <v>8.774</v>
      </c>
      <c r="G244" s="270">
        <v>4</v>
      </c>
      <c r="H244" s="395">
        <f>F244+(G244*0.2)</f>
        <v>9.574</v>
      </c>
      <c r="I244" s="377">
        <f>MIN(E244,H244)</f>
        <v>8.771</v>
      </c>
      <c r="J244" s="88"/>
      <c r="K244" s="94" t="s">
        <v>283</v>
      </c>
      <c r="L244" s="76"/>
      <c r="M244" s="118"/>
      <c r="N244" s="119"/>
      <c r="O244" s="120"/>
      <c r="P244" s="118"/>
      <c r="Q244" s="119"/>
      <c r="R244" s="120"/>
      <c r="S244" s="118"/>
      <c r="T244" s="119"/>
      <c r="U244" s="120"/>
    </row>
    <row r="245" spans="1:21" ht="12">
      <c r="A245" s="89"/>
      <c r="B245" s="356"/>
      <c r="C245" s="118"/>
      <c r="D245" s="119"/>
      <c r="E245" s="120"/>
      <c r="F245" s="118"/>
      <c r="G245" s="119"/>
      <c r="H245" s="120"/>
      <c r="I245" s="340"/>
      <c r="J245" s="76">
        <v>1</v>
      </c>
      <c r="K245" s="379" t="s">
        <v>317</v>
      </c>
      <c r="L245" s="76"/>
      <c r="M245" s="118"/>
      <c r="N245" s="119"/>
      <c r="O245" s="120"/>
      <c r="P245" s="118"/>
      <c r="Q245" s="119"/>
      <c r="R245" s="120"/>
      <c r="S245" s="118"/>
      <c r="T245" s="119"/>
      <c r="U245" s="120"/>
    </row>
    <row r="246" spans="1:21" ht="12">
      <c r="A246" s="89"/>
      <c r="B246" s="356"/>
      <c r="C246" s="118"/>
      <c r="D246" s="119"/>
      <c r="E246" s="120"/>
      <c r="F246" s="118"/>
      <c r="G246" s="119"/>
      <c r="H246" s="120"/>
      <c r="I246" s="340"/>
      <c r="J246" s="76">
        <v>2</v>
      </c>
      <c r="K246" s="379" t="s">
        <v>212</v>
      </c>
      <c r="L246" s="76"/>
      <c r="M246" s="118"/>
      <c r="N246" s="119"/>
      <c r="O246" s="120"/>
      <c r="P246" s="118"/>
      <c r="Q246" s="119"/>
      <c r="R246" s="120"/>
      <c r="S246" s="118"/>
      <c r="T246" s="119"/>
      <c r="U246" s="120"/>
    </row>
    <row r="247" spans="1:21" ht="12">
      <c r="A247" s="89"/>
      <c r="B247" s="356"/>
      <c r="C247" s="118"/>
      <c r="D247" s="119"/>
      <c r="E247" s="120"/>
      <c r="F247" s="118"/>
      <c r="G247" s="119"/>
      <c r="H247" s="120"/>
      <c r="I247" s="340"/>
      <c r="J247" s="76">
        <v>3</v>
      </c>
      <c r="K247" s="379" t="s">
        <v>215</v>
      </c>
      <c r="L247" s="76"/>
      <c r="M247" s="118"/>
      <c r="N247" s="119"/>
      <c r="O247" s="120"/>
      <c r="P247" s="118"/>
      <c r="Q247" s="119"/>
      <c r="R247" s="120"/>
      <c r="S247" s="118"/>
      <c r="T247" s="119"/>
      <c r="U247" s="120"/>
    </row>
    <row r="248" spans="1:21" ht="12">
      <c r="A248" s="89"/>
      <c r="B248" s="356"/>
      <c r="C248" s="118"/>
      <c r="D248" s="119"/>
      <c r="E248" s="120"/>
      <c r="F248" s="118"/>
      <c r="G248" s="119"/>
      <c r="H248" s="120"/>
      <c r="I248" s="340"/>
      <c r="J248" s="76">
        <v>4</v>
      </c>
      <c r="K248" s="379" t="s">
        <v>213</v>
      </c>
      <c r="L248" s="94"/>
      <c r="M248" s="118"/>
      <c r="N248" s="119"/>
      <c r="O248" s="120"/>
      <c r="P248" s="118"/>
      <c r="Q248" s="119"/>
      <c r="R248" s="120"/>
      <c r="S248" s="118"/>
      <c r="T248" s="119"/>
      <c r="U248" s="120"/>
    </row>
    <row r="249" spans="1:21" ht="12">
      <c r="A249" s="89"/>
      <c r="B249" s="356"/>
      <c r="C249" s="118"/>
      <c r="D249" s="119"/>
      <c r="E249" s="120"/>
      <c r="F249" s="118"/>
      <c r="G249" s="119"/>
      <c r="H249" s="120"/>
      <c r="I249" s="340"/>
      <c r="K249" s="413"/>
      <c r="L249" s="94"/>
      <c r="M249" s="118"/>
      <c r="N249" s="119"/>
      <c r="O249" s="120"/>
      <c r="P249" s="118"/>
      <c r="Q249" s="119"/>
      <c r="R249" s="120"/>
      <c r="S249" s="118"/>
      <c r="T249" s="119"/>
      <c r="U249" s="120"/>
    </row>
    <row r="250" spans="1:21" ht="12">
      <c r="A250" s="89"/>
      <c r="B250" s="356"/>
      <c r="C250" s="118"/>
      <c r="D250" s="119"/>
      <c r="E250" s="120"/>
      <c r="F250" s="118"/>
      <c r="G250" s="119"/>
      <c r="H250" s="120"/>
      <c r="I250" s="340"/>
      <c r="K250" s="413"/>
      <c r="L250" s="94"/>
      <c r="M250" s="118"/>
      <c r="N250" s="119"/>
      <c r="O250" s="120"/>
      <c r="P250" s="118"/>
      <c r="Q250" s="119"/>
      <c r="R250" s="120"/>
      <c r="S250" s="118"/>
      <c r="T250" s="119"/>
      <c r="U250" s="120"/>
    </row>
    <row r="251" spans="1:21" ht="12">
      <c r="A251" s="89"/>
      <c r="B251" s="356"/>
      <c r="C251" s="118"/>
      <c r="D251" s="119"/>
      <c r="E251" s="120"/>
      <c r="F251" s="118"/>
      <c r="G251" s="119"/>
      <c r="H251" s="120"/>
      <c r="I251" s="340"/>
      <c r="K251" s="413"/>
      <c r="L251" s="94"/>
      <c r="M251" s="118"/>
      <c r="N251" s="119"/>
      <c r="O251" s="120"/>
      <c r="P251" s="118"/>
      <c r="Q251" s="119"/>
      <c r="R251" s="120"/>
      <c r="S251" s="118"/>
      <c r="T251" s="119"/>
      <c r="U251" s="120"/>
    </row>
    <row r="252" spans="1:21" ht="12">
      <c r="A252" s="89"/>
      <c r="B252" s="356"/>
      <c r="C252" s="118"/>
      <c r="D252" s="119"/>
      <c r="E252" s="120"/>
      <c r="F252" s="118"/>
      <c r="G252" s="119"/>
      <c r="H252" s="120"/>
      <c r="I252" s="340"/>
      <c r="J252" s="88"/>
      <c r="K252" s="309"/>
      <c r="L252" s="94"/>
      <c r="M252" s="118"/>
      <c r="N252" s="119"/>
      <c r="O252" s="120"/>
      <c r="P252" s="118"/>
      <c r="Q252" s="119"/>
      <c r="R252" s="120"/>
      <c r="S252" s="118"/>
      <c r="T252" s="119"/>
      <c r="U252" s="120"/>
    </row>
    <row r="253" spans="1:21" ht="12">
      <c r="A253" s="89"/>
      <c r="B253" s="356"/>
      <c r="C253" s="118"/>
      <c r="D253" s="119"/>
      <c r="E253" s="120"/>
      <c r="F253" s="118"/>
      <c r="G253" s="119"/>
      <c r="H253" s="120"/>
      <c r="I253" s="340"/>
      <c r="J253" s="88"/>
      <c r="K253" s="308"/>
      <c r="L253" s="99"/>
      <c r="M253" s="118"/>
      <c r="N253" s="119"/>
      <c r="O253" s="120"/>
      <c r="P253" s="118"/>
      <c r="Q253" s="119"/>
      <c r="R253" s="120"/>
      <c r="S253" s="118"/>
      <c r="T253" s="119"/>
      <c r="U253" s="120"/>
    </row>
    <row r="254" spans="1:21" ht="12">
      <c r="A254" s="89"/>
      <c r="B254" s="356"/>
      <c r="C254" s="118"/>
      <c r="D254" s="119"/>
      <c r="E254" s="120"/>
      <c r="F254" s="118"/>
      <c r="G254" s="119"/>
      <c r="H254" s="120"/>
      <c r="I254" s="340"/>
      <c r="J254" s="88"/>
      <c r="K254" s="101"/>
      <c r="L254" s="99"/>
      <c r="M254" s="118"/>
      <c r="N254" s="119"/>
      <c r="O254" s="120"/>
      <c r="P254" s="118"/>
      <c r="Q254" s="119"/>
      <c r="R254" s="120"/>
      <c r="S254" s="118"/>
      <c r="T254" s="119"/>
      <c r="U254" s="120"/>
    </row>
    <row r="255" spans="1:21" ht="15">
      <c r="A255" s="526" t="s">
        <v>251</v>
      </c>
      <c r="B255" s="526"/>
      <c r="C255" s="526"/>
      <c r="D255" s="526"/>
      <c r="E255" s="526"/>
      <c r="F255" s="526"/>
      <c r="G255" s="526"/>
      <c r="H255" s="526"/>
      <c r="I255" s="526"/>
      <c r="J255" s="526"/>
      <c r="K255" s="526"/>
      <c r="L255" s="526"/>
      <c r="M255" s="526"/>
      <c r="N255" s="526"/>
      <c r="O255" s="526"/>
      <c r="P255" s="8"/>
      <c r="Q255" s="6"/>
      <c r="R255" s="6"/>
      <c r="S255" s="6"/>
      <c r="T255" s="6"/>
      <c r="U255" s="6"/>
    </row>
    <row r="256" spans="1:21" ht="15" customHeight="1">
      <c r="A256" s="77"/>
      <c r="B256" s="77"/>
      <c r="C256" s="77"/>
      <c r="D256" s="78"/>
      <c r="E256" s="77"/>
      <c r="F256" s="77"/>
      <c r="G256" s="78"/>
      <c r="H256" s="77"/>
      <c r="I256" s="77"/>
      <c r="K256" s="76"/>
      <c r="L256" s="76"/>
      <c r="M256" s="77"/>
      <c r="N256" s="78"/>
      <c r="O256" s="77"/>
      <c r="P256" s="77"/>
      <c r="Q256" s="78"/>
      <c r="R256" s="77"/>
      <c r="S256" s="77"/>
      <c r="T256" s="78"/>
      <c r="U256" s="77"/>
    </row>
    <row r="257" spans="1:21" ht="12.75" thickBot="1">
      <c r="A257" s="79"/>
      <c r="B257" s="281" t="s">
        <v>131</v>
      </c>
      <c r="C257" s="80"/>
      <c r="D257" s="81"/>
      <c r="E257" s="82"/>
      <c r="F257" s="80"/>
      <c r="G257" s="81"/>
      <c r="H257" s="82"/>
      <c r="I257" s="83"/>
      <c r="J257" s="80"/>
      <c r="K257" s="39"/>
      <c r="L257" s="80"/>
      <c r="M257" s="80"/>
      <c r="N257" s="81"/>
      <c r="O257" s="82"/>
      <c r="P257" s="80"/>
      <c r="Q257" s="81"/>
      <c r="R257" s="82"/>
      <c r="S257" s="80"/>
      <c r="T257" s="81"/>
      <c r="U257" s="82"/>
    </row>
    <row r="258" spans="1:21" ht="12.75" thickBot="1">
      <c r="A258" s="42"/>
      <c r="B258" s="368" t="s">
        <v>305</v>
      </c>
      <c r="C258" s="369">
        <v>1</v>
      </c>
      <c r="D258" s="263" t="s">
        <v>282</v>
      </c>
      <c r="E258" s="370" t="s">
        <v>264</v>
      </c>
      <c r="F258" s="369">
        <v>2</v>
      </c>
      <c r="G258" s="263" t="s">
        <v>282</v>
      </c>
      <c r="H258" s="370" t="s">
        <v>264</v>
      </c>
      <c r="I258" s="371" t="s">
        <v>285</v>
      </c>
      <c r="K258" s="358" t="s">
        <v>288</v>
      </c>
      <c r="L258" s="100"/>
      <c r="M258" s="115"/>
      <c r="N258" s="116"/>
      <c r="O258" s="117"/>
      <c r="P258" s="115"/>
      <c r="Q258" s="116"/>
      <c r="R258" s="117"/>
      <c r="S258" s="115"/>
      <c r="T258" s="116"/>
      <c r="U258" s="117"/>
    </row>
    <row r="259" spans="1:21" ht="12">
      <c r="A259" s="89">
        <v>1</v>
      </c>
      <c r="B259" s="113" t="s">
        <v>322</v>
      </c>
      <c r="C259" s="305">
        <v>6.532</v>
      </c>
      <c r="D259" s="91">
        <v>0</v>
      </c>
      <c r="E259" s="92">
        <f>C259+(D259*0.2)</f>
        <v>6.532</v>
      </c>
      <c r="F259" s="90">
        <v>6.111</v>
      </c>
      <c r="G259" s="91">
        <v>0</v>
      </c>
      <c r="H259" s="92">
        <f>F259+(G259*0.2)</f>
        <v>6.111</v>
      </c>
      <c r="I259" s="372">
        <f>MIN(E259,H259)</f>
        <v>6.111</v>
      </c>
      <c r="J259" s="88">
        <v>1</v>
      </c>
      <c r="K259" s="354" t="s">
        <v>322</v>
      </c>
      <c r="L259" s="100"/>
      <c r="M259" s="344">
        <v>5.992</v>
      </c>
      <c r="N259" s="345">
        <v>0</v>
      </c>
      <c r="O259" s="287">
        <f>M259+(N259*0.2)</f>
        <v>5.992</v>
      </c>
      <c r="P259" s="347">
        <v>6.126</v>
      </c>
      <c r="Q259" s="345">
        <v>1</v>
      </c>
      <c r="R259" s="287">
        <f>P259+(Q259*0.2)</f>
        <v>6.3260000000000005</v>
      </c>
      <c r="S259" s="347"/>
      <c r="T259" s="345"/>
      <c r="U259" s="348">
        <f>S259+(T259*0.2)</f>
        <v>0</v>
      </c>
    </row>
    <row r="260" spans="1:21" ht="12.75" thickBot="1">
      <c r="A260" s="89">
        <v>2</v>
      </c>
      <c r="B260" s="113" t="s">
        <v>218</v>
      </c>
      <c r="C260" s="305">
        <v>7.446</v>
      </c>
      <c r="D260" s="91">
        <v>3</v>
      </c>
      <c r="E260" s="92">
        <f>C260+(D260*0.2)</f>
        <v>8.046</v>
      </c>
      <c r="F260" s="90">
        <v>7.296</v>
      </c>
      <c r="G260" s="91">
        <v>6</v>
      </c>
      <c r="H260" s="92">
        <f>F260+(G260*0.2)</f>
        <v>8.496</v>
      </c>
      <c r="I260" s="372">
        <f>MIN(E260,H260)</f>
        <v>8.046</v>
      </c>
      <c r="J260" s="88">
        <v>8</v>
      </c>
      <c r="K260" s="355" t="s">
        <v>218</v>
      </c>
      <c r="L260" s="100"/>
      <c r="M260" s="349">
        <v>100</v>
      </c>
      <c r="N260" s="350"/>
      <c r="O260" s="351">
        <f>M260+(N260*0.2)</f>
        <v>100</v>
      </c>
      <c r="P260" s="352">
        <v>100</v>
      </c>
      <c r="Q260" s="350"/>
      <c r="R260" s="351">
        <f>P260+(Q260*0.2)</f>
        <v>100</v>
      </c>
      <c r="S260" s="352"/>
      <c r="T260" s="350"/>
      <c r="U260" s="353">
        <f>S260+(T260*0.2)</f>
        <v>0</v>
      </c>
    </row>
    <row r="261" spans="1:21" ht="12">
      <c r="A261" s="89">
        <v>3</v>
      </c>
      <c r="B261" s="114" t="s">
        <v>195</v>
      </c>
      <c r="C261" s="305">
        <v>7.206</v>
      </c>
      <c r="D261" s="91">
        <v>11</v>
      </c>
      <c r="E261" s="92">
        <f>C261+(D261*0.2)</f>
        <v>9.406</v>
      </c>
      <c r="F261" s="90">
        <v>7.359</v>
      </c>
      <c r="G261" s="91">
        <v>10</v>
      </c>
      <c r="H261" s="92">
        <f>F261+(G261*0.2)</f>
        <v>9.359</v>
      </c>
      <c r="I261" s="372">
        <f>MIN(E261,H261)</f>
        <v>9.359</v>
      </c>
      <c r="L261" s="76"/>
      <c r="M261" s="118"/>
      <c r="N261" s="119"/>
      <c r="O261" s="120"/>
      <c r="P261" s="118"/>
      <c r="Q261" s="119"/>
      <c r="R261" s="120"/>
      <c r="S261" s="118"/>
      <c r="T261" s="119"/>
      <c r="U261" s="120"/>
    </row>
    <row r="262" spans="1:21" ht="12.75" thickBot="1">
      <c r="A262" s="89">
        <v>4</v>
      </c>
      <c r="B262" s="415"/>
      <c r="C262" s="394"/>
      <c r="D262" s="270"/>
      <c r="E262" s="395">
        <f>C262+(D262*0.2)</f>
        <v>0</v>
      </c>
      <c r="F262" s="396"/>
      <c r="G262" s="270"/>
      <c r="H262" s="395">
        <f>F262+(G262*0.2)</f>
        <v>0</v>
      </c>
      <c r="I262" s="377">
        <f>MIN(E262,H262)</f>
        <v>0</v>
      </c>
      <c r="J262" s="88"/>
      <c r="K262" s="94" t="s">
        <v>283</v>
      </c>
      <c r="L262" s="76"/>
      <c r="M262" s="118"/>
      <c r="N262" s="119"/>
      <c r="O262" s="120"/>
      <c r="P262" s="118"/>
      <c r="Q262" s="119"/>
      <c r="R262" s="120"/>
      <c r="S262" s="118"/>
      <c r="T262" s="119"/>
      <c r="U262" s="120"/>
    </row>
    <row r="263" spans="1:21" ht="12">
      <c r="A263" s="89"/>
      <c r="B263" s="356"/>
      <c r="C263" s="118"/>
      <c r="D263" s="119"/>
      <c r="E263" s="120"/>
      <c r="F263" s="118"/>
      <c r="G263" s="119"/>
      <c r="H263" s="120"/>
      <c r="I263" s="340"/>
      <c r="J263" s="76">
        <v>1</v>
      </c>
      <c r="K263" s="438" t="s">
        <v>322</v>
      </c>
      <c r="L263" s="76"/>
      <c r="M263" s="118"/>
      <c r="N263" s="119"/>
      <c r="O263" s="120"/>
      <c r="P263" s="118"/>
      <c r="Q263" s="119"/>
      <c r="R263" s="120"/>
      <c r="S263" s="118"/>
      <c r="T263" s="119"/>
      <c r="U263" s="120"/>
    </row>
    <row r="264" spans="1:21" ht="12.75" thickBot="1">
      <c r="A264" s="89"/>
      <c r="B264" s="38"/>
      <c r="C264" s="105"/>
      <c r="D264" s="106"/>
      <c r="E264" s="107"/>
      <c r="F264" s="105"/>
      <c r="G264" s="106"/>
      <c r="H264" s="107"/>
      <c r="I264" s="108"/>
      <c r="J264" s="76">
        <v>2</v>
      </c>
      <c r="K264" s="439" t="s">
        <v>218</v>
      </c>
      <c r="L264" s="76"/>
      <c r="M264" s="105"/>
      <c r="N264" s="106"/>
      <c r="O264" s="107"/>
      <c r="P264" s="105"/>
      <c r="Q264" s="106"/>
      <c r="R264" s="107"/>
      <c r="S264" s="105"/>
      <c r="T264" s="106"/>
      <c r="U264" s="107"/>
    </row>
    <row r="265" spans="1:21" ht="12">
      <c r="A265" s="89"/>
      <c r="B265" s="38"/>
      <c r="C265" s="105"/>
      <c r="D265" s="106"/>
      <c r="E265" s="107"/>
      <c r="F265" s="105"/>
      <c r="G265" s="106"/>
      <c r="H265" s="107"/>
      <c r="I265" s="108"/>
      <c r="J265" s="76">
        <v>3</v>
      </c>
      <c r="K265" s="142" t="s">
        <v>195</v>
      </c>
      <c r="L265" s="76"/>
      <c r="M265" s="105"/>
      <c r="N265" s="106"/>
      <c r="O265" s="107"/>
      <c r="P265" s="105"/>
      <c r="Q265" s="106"/>
      <c r="R265" s="107"/>
      <c r="S265" s="105"/>
      <c r="T265" s="106"/>
      <c r="U265" s="107"/>
    </row>
    <row r="266" spans="1:21" ht="12">
      <c r="A266" s="89"/>
      <c r="B266" s="38"/>
      <c r="C266" s="105"/>
      <c r="D266" s="106"/>
      <c r="E266" s="107"/>
      <c r="F266" s="105"/>
      <c r="G266" s="106"/>
      <c r="H266" s="107"/>
      <c r="I266" s="108"/>
      <c r="K266" s="443"/>
      <c r="L266" s="76"/>
      <c r="M266" s="105"/>
      <c r="N266" s="106"/>
      <c r="O266" s="107"/>
      <c r="P266" s="105"/>
      <c r="Q266" s="106"/>
      <c r="R266" s="107"/>
      <c r="S266" s="105"/>
      <c r="T266" s="106"/>
      <c r="U266" s="107"/>
    </row>
    <row r="267" spans="1:21" ht="15">
      <c r="A267" s="526" t="s">
        <v>251</v>
      </c>
      <c r="B267" s="526"/>
      <c r="C267" s="526"/>
      <c r="D267" s="526"/>
      <c r="E267" s="526"/>
      <c r="F267" s="526"/>
      <c r="G267" s="526"/>
      <c r="H267" s="526"/>
      <c r="I267" s="526"/>
      <c r="J267" s="526"/>
      <c r="K267" s="526"/>
      <c r="L267" s="526"/>
      <c r="M267" s="526"/>
      <c r="N267" s="526"/>
      <c r="O267" s="526"/>
      <c r="P267" s="8"/>
      <c r="Q267" s="6"/>
      <c r="R267" s="6"/>
      <c r="S267" s="6"/>
      <c r="T267" s="6"/>
      <c r="U267" s="6"/>
    </row>
    <row r="268" spans="1:21" ht="10.5" customHeight="1">
      <c r="A268" s="77"/>
      <c r="B268" s="77"/>
      <c r="C268" s="77"/>
      <c r="D268" s="78"/>
      <c r="E268" s="77"/>
      <c r="F268" s="77"/>
      <c r="G268" s="78"/>
      <c r="H268" s="77"/>
      <c r="I268" s="77"/>
      <c r="K268" s="76"/>
      <c r="L268" s="76"/>
      <c r="M268" s="77"/>
      <c r="N268" s="78"/>
      <c r="O268" s="77"/>
      <c r="P268" s="77"/>
      <c r="Q268" s="78"/>
      <c r="R268" s="77"/>
      <c r="S268" s="77"/>
      <c r="T268" s="78"/>
      <c r="U268" s="77"/>
    </row>
    <row r="269" spans="1:21" ht="12.75" thickBot="1">
      <c r="A269" s="79"/>
      <c r="B269" s="281" t="s">
        <v>132</v>
      </c>
      <c r="C269" s="80"/>
      <c r="D269" s="81"/>
      <c r="E269" s="82"/>
      <c r="F269" s="80"/>
      <c r="G269" s="81"/>
      <c r="H269" s="82"/>
      <c r="I269" s="83"/>
      <c r="J269" s="80"/>
      <c r="K269" s="39"/>
      <c r="L269" s="80"/>
      <c r="M269" s="80"/>
      <c r="N269" s="81"/>
      <c r="O269" s="82"/>
      <c r="P269" s="80"/>
      <c r="Q269" s="81"/>
      <c r="R269" s="82"/>
      <c r="S269" s="80"/>
      <c r="T269" s="81"/>
      <c r="U269" s="82"/>
    </row>
    <row r="270" spans="1:21" ht="12.75" thickBot="1">
      <c r="A270" s="42"/>
      <c r="B270" s="43" t="s">
        <v>305</v>
      </c>
      <c r="C270" s="45">
        <v>1</v>
      </c>
      <c r="D270" s="44" t="s">
        <v>282</v>
      </c>
      <c r="E270" s="85" t="s">
        <v>264</v>
      </c>
      <c r="F270" s="45">
        <v>2</v>
      </c>
      <c r="G270" s="44" t="s">
        <v>282</v>
      </c>
      <c r="H270" s="85" t="s">
        <v>264</v>
      </c>
      <c r="I270" s="86" t="s">
        <v>285</v>
      </c>
      <c r="K270" s="40" t="s">
        <v>286</v>
      </c>
      <c r="L270" s="99"/>
      <c r="M270" s="118"/>
      <c r="N270" s="119"/>
      <c r="O270" s="120"/>
      <c r="P270" s="118"/>
      <c r="Q270" s="119"/>
      <c r="R270" s="120"/>
      <c r="S270" s="118"/>
      <c r="T270" s="119"/>
      <c r="U270" s="120"/>
    </row>
    <row r="271" spans="1:21" ht="12">
      <c r="A271" s="89">
        <v>1</v>
      </c>
      <c r="B271" s="306" t="s">
        <v>240</v>
      </c>
      <c r="C271" s="305">
        <v>5.321</v>
      </c>
      <c r="D271" s="91">
        <v>0</v>
      </c>
      <c r="E271" s="92">
        <f aca="true" t="shared" si="18" ref="E271:E280">C271+(D271*0.2)</f>
        <v>5.321</v>
      </c>
      <c r="F271" s="90">
        <v>5.238</v>
      </c>
      <c r="G271" s="91">
        <v>5</v>
      </c>
      <c r="H271" s="92">
        <f aca="true" t="shared" si="19" ref="H271:H280">F271+(G271*0.2)</f>
        <v>6.238</v>
      </c>
      <c r="I271" s="93">
        <f aca="true" t="shared" si="20" ref="I271:I280">MIN(E271,H271)</f>
        <v>5.321</v>
      </c>
      <c r="J271" s="94">
        <v>1</v>
      </c>
      <c r="K271" s="354" t="s">
        <v>240</v>
      </c>
      <c r="L271" s="99"/>
      <c r="M271" s="344">
        <v>5.265</v>
      </c>
      <c r="N271" s="345">
        <v>4</v>
      </c>
      <c r="O271" s="346">
        <f>M271+(N271*0.2)</f>
        <v>6.0649999999999995</v>
      </c>
      <c r="P271" s="347">
        <v>5.476</v>
      </c>
      <c r="Q271" s="345">
        <v>0</v>
      </c>
      <c r="R271" s="287">
        <f>P271+(Q271*0.2)</f>
        <v>5.476</v>
      </c>
      <c r="S271" s="347">
        <v>5.495</v>
      </c>
      <c r="T271" s="345">
        <v>1</v>
      </c>
      <c r="U271" s="348">
        <f>S271+(T271*0.2)</f>
        <v>5.695</v>
      </c>
    </row>
    <row r="272" spans="1:21" ht="12.75" thickBot="1">
      <c r="A272" s="89">
        <v>2</v>
      </c>
      <c r="B272" s="306" t="s">
        <v>242</v>
      </c>
      <c r="C272" s="305">
        <v>5.387</v>
      </c>
      <c r="D272" s="91">
        <v>0</v>
      </c>
      <c r="E272" s="92">
        <f t="shared" si="18"/>
        <v>5.387</v>
      </c>
      <c r="F272" s="90">
        <v>5.294</v>
      </c>
      <c r="G272" s="91">
        <v>2</v>
      </c>
      <c r="H272" s="92">
        <f t="shared" si="19"/>
        <v>5.694</v>
      </c>
      <c r="I272" s="93">
        <f t="shared" si="20"/>
        <v>5.387</v>
      </c>
      <c r="J272" s="94">
        <v>4</v>
      </c>
      <c r="K272" s="355" t="s">
        <v>190</v>
      </c>
      <c r="L272" s="99"/>
      <c r="M272" s="349">
        <v>5.64</v>
      </c>
      <c r="N272" s="350">
        <v>2</v>
      </c>
      <c r="O272" s="288">
        <f>M272+(N272*0.2)</f>
        <v>6.04</v>
      </c>
      <c r="P272" s="352">
        <v>5.793</v>
      </c>
      <c r="Q272" s="350">
        <v>4</v>
      </c>
      <c r="R272" s="351">
        <f>P272+(Q272*0.2)</f>
        <v>6.593</v>
      </c>
      <c r="S272" s="352">
        <v>5.629</v>
      </c>
      <c r="T272" s="350">
        <v>5</v>
      </c>
      <c r="U272" s="289">
        <f>S272+(T272*0.2)</f>
        <v>6.629</v>
      </c>
    </row>
    <row r="273" spans="1:21" ht="12.75" thickBot="1">
      <c r="A273" s="89">
        <v>3</v>
      </c>
      <c r="B273" s="306" t="s">
        <v>321</v>
      </c>
      <c r="C273" s="305">
        <v>5.268</v>
      </c>
      <c r="D273" s="91">
        <v>1</v>
      </c>
      <c r="E273" s="92">
        <f t="shared" si="18"/>
        <v>5.468</v>
      </c>
      <c r="F273" s="90">
        <v>5.317</v>
      </c>
      <c r="G273" s="91">
        <v>1</v>
      </c>
      <c r="H273" s="92">
        <f t="shared" si="19"/>
        <v>5.517</v>
      </c>
      <c r="I273" s="93">
        <f t="shared" si="20"/>
        <v>5.468</v>
      </c>
      <c r="J273" s="94"/>
      <c r="K273" s="76"/>
      <c r="L273" s="99"/>
      <c r="M273" s="118"/>
      <c r="N273" s="119"/>
      <c r="O273" s="120"/>
      <c r="P273" s="118"/>
      <c r="Q273" s="119"/>
      <c r="R273" s="120"/>
      <c r="S273" s="118"/>
      <c r="T273" s="119"/>
      <c r="U273" s="120"/>
    </row>
    <row r="274" spans="1:21" ht="12">
      <c r="A274" s="89">
        <v>4</v>
      </c>
      <c r="B274" s="136" t="s">
        <v>145</v>
      </c>
      <c r="C274" s="363">
        <v>5.141</v>
      </c>
      <c r="D274" s="364">
        <v>3</v>
      </c>
      <c r="E274" s="365">
        <f t="shared" si="18"/>
        <v>5.741</v>
      </c>
      <c r="F274" s="366">
        <v>5.134</v>
      </c>
      <c r="G274" s="364">
        <v>7</v>
      </c>
      <c r="H274" s="365">
        <f t="shared" si="19"/>
        <v>6.534000000000001</v>
      </c>
      <c r="I274" s="367">
        <f t="shared" si="20"/>
        <v>5.741</v>
      </c>
      <c r="J274" s="94">
        <v>3</v>
      </c>
      <c r="K274" s="354" t="s">
        <v>242</v>
      </c>
      <c r="L274" s="100"/>
      <c r="M274" s="344">
        <v>5.215</v>
      </c>
      <c r="N274" s="345">
        <v>4</v>
      </c>
      <c r="O274" s="346">
        <f>M274+(N274*0.2)</f>
        <v>6.015</v>
      </c>
      <c r="P274" s="347">
        <v>5.293</v>
      </c>
      <c r="Q274" s="345">
        <v>6</v>
      </c>
      <c r="R274" s="346">
        <f>P274+(Q274*0.2)</f>
        <v>6.493</v>
      </c>
      <c r="S274" s="347"/>
      <c r="T274" s="345"/>
      <c r="U274" s="348">
        <f>S274+(T274*0.2)</f>
        <v>0</v>
      </c>
    </row>
    <row r="275" spans="1:21" ht="12.75" thickBot="1">
      <c r="A275" s="89">
        <v>5</v>
      </c>
      <c r="B275" s="306" t="s">
        <v>190</v>
      </c>
      <c r="C275" s="305">
        <v>5.782</v>
      </c>
      <c r="D275" s="91">
        <v>11</v>
      </c>
      <c r="E275" s="92">
        <f t="shared" si="18"/>
        <v>7.982</v>
      </c>
      <c r="F275" s="90">
        <v>5.732</v>
      </c>
      <c r="G275" s="91">
        <v>1</v>
      </c>
      <c r="H275" s="92">
        <f t="shared" si="19"/>
        <v>5.932</v>
      </c>
      <c r="I275" s="93">
        <f t="shared" si="20"/>
        <v>5.932</v>
      </c>
      <c r="J275" s="94">
        <v>2</v>
      </c>
      <c r="K275" s="355" t="s">
        <v>321</v>
      </c>
      <c r="L275" s="100"/>
      <c r="M275" s="349">
        <v>5.232</v>
      </c>
      <c r="N275" s="350">
        <v>3</v>
      </c>
      <c r="O275" s="288">
        <f>M275+(N275*0.2)</f>
        <v>5.832000000000001</v>
      </c>
      <c r="P275" s="352">
        <v>5.215</v>
      </c>
      <c r="Q275" s="350">
        <v>3</v>
      </c>
      <c r="R275" s="288">
        <f>P275+(Q275*0.2)</f>
        <v>5.8149999999999995</v>
      </c>
      <c r="S275" s="352"/>
      <c r="T275" s="350"/>
      <c r="U275" s="353">
        <f>S275+(T275*0.2)</f>
        <v>0</v>
      </c>
    </row>
    <row r="276" spans="1:21" ht="12">
      <c r="A276" s="89">
        <v>6</v>
      </c>
      <c r="B276" s="306" t="s">
        <v>320</v>
      </c>
      <c r="C276" s="305">
        <v>5.866</v>
      </c>
      <c r="D276" s="91">
        <v>1</v>
      </c>
      <c r="E276" s="92">
        <f t="shared" si="18"/>
        <v>6.066</v>
      </c>
      <c r="F276" s="90">
        <v>100</v>
      </c>
      <c r="G276" s="91"/>
      <c r="H276" s="92">
        <f t="shared" si="19"/>
        <v>100</v>
      </c>
      <c r="I276" s="93">
        <f t="shared" si="20"/>
        <v>6.066</v>
      </c>
      <c r="J276" s="100"/>
      <c r="K276" s="76"/>
      <c r="L276" s="100"/>
      <c r="M276" s="118"/>
      <c r="N276" s="119"/>
      <c r="O276" s="120"/>
      <c r="P276" s="118"/>
      <c r="Q276" s="119"/>
      <c r="R276" s="120"/>
      <c r="S276" s="118"/>
      <c r="T276" s="119"/>
      <c r="U276" s="120"/>
    </row>
    <row r="277" spans="1:21" ht="12">
      <c r="A277" s="89">
        <v>7</v>
      </c>
      <c r="B277" s="306" t="s">
        <v>250</v>
      </c>
      <c r="C277" s="305">
        <v>6.562</v>
      </c>
      <c r="D277" s="91"/>
      <c r="E277" s="92">
        <f t="shared" si="18"/>
        <v>6.562</v>
      </c>
      <c r="F277" s="90">
        <v>100</v>
      </c>
      <c r="G277" s="91"/>
      <c r="H277" s="92">
        <f t="shared" si="19"/>
        <v>100</v>
      </c>
      <c r="I277" s="93">
        <f t="shared" si="20"/>
        <v>6.562</v>
      </c>
      <c r="J277" s="100"/>
      <c r="K277" s="103"/>
      <c r="L277" s="100"/>
      <c r="M277" s="118"/>
      <c r="N277" s="119"/>
      <c r="O277" s="120"/>
      <c r="P277" s="118"/>
      <c r="Q277" s="119"/>
      <c r="R277" s="120"/>
      <c r="S277" s="118"/>
      <c r="T277" s="119"/>
      <c r="U277" s="120"/>
    </row>
    <row r="278" spans="1:21" ht="12.75" thickBot="1">
      <c r="A278" s="89">
        <v>8</v>
      </c>
      <c r="B278" s="306" t="s">
        <v>198</v>
      </c>
      <c r="C278" s="305">
        <v>6.471</v>
      </c>
      <c r="D278" s="91">
        <v>2</v>
      </c>
      <c r="E278" s="92">
        <f t="shared" si="18"/>
        <v>6.871</v>
      </c>
      <c r="F278" s="90">
        <v>6.426</v>
      </c>
      <c r="G278" s="91">
        <v>18</v>
      </c>
      <c r="H278" s="92">
        <f t="shared" si="19"/>
        <v>10.026</v>
      </c>
      <c r="I278" s="93">
        <f t="shared" si="20"/>
        <v>6.871</v>
      </c>
      <c r="J278" s="100"/>
      <c r="K278" s="357" t="s">
        <v>287</v>
      </c>
      <c r="L278" s="100"/>
      <c r="M278" s="118"/>
      <c r="N278" s="119"/>
      <c r="O278" s="120"/>
      <c r="P278" s="118"/>
      <c r="Q278" s="119"/>
      <c r="R278" s="120"/>
      <c r="S278" s="118"/>
      <c r="T278" s="119"/>
      <c r="U278" s="120"/>
    </row>
    <row r="279" spans="1:21" ht="12">
      <c r="A279" s="89">
        <v>9</v>
      </c>
      <c r="B279" s="306" t="s">
        <v>330</v>
      </c>
      <c r="C279" s="305">
        <v>6.866</v>
      </c>
      <c r="D279" s="91">
        <v>3</v>
      </c>
      <c r="E279" s="92">
        <f t="shared" si="18"/>
        <v>7.465999999999999</v>
      </c>
      <c r="F279" s="90">
        <v>100</v>
      </c>
      <c r="G279" s="91"/>
      <c r="H279" s="92">
        <f t="shared" si="19"/>
        <v>100</v>
      </c>
      <c r="I279" s="93">
        <f t="shared" si="20"/>
        <v>7.465999999999999</v>
      </c>
      <c r="J279" s="100"/>
      <c r="K279" s="354" t="s">
        <v>190</v>
      </c>
      <c r="L279" s="100"/>
      <c r="M279" s="344">
        <v>5.664</v>
      </c>
      <c r="N279" s="345">
        <v>2</v>
      </c>
      <c r="O279" s="346">
        <f>M279+(N279*0.2)</f>
        <v>6.064</v>
      </c>
      <c r="P279" s="347">
        <v>5.675</v>
      </c>
      <c r="Q279" s="345">
        <v>2</v>
      </c>
      <c r="R279" s="346">
        <f>P279+(Q279*0.2)</f>
        <v>6.075</v>
      </c>
      <c r="S279" s="347"/>
      <c r="T279" s="345"/>
      <c r="U279" s="348">
        <f>S279+(T279*0.2)</f>
        <v>0</v>
      </c>
    </row>
    <row r="280" spans="1:21" ht="12.75" thickBot="1">
      <c r="A280" s="89">
        <v>10</v>
      </c>
      <c r="B280" s="306" t="s">
        <v>217</v>
      </c>
      <c r="C280" s="305">
        <v>100</v>
      </c>
      <c r="D280" s="91"/>
      <c r="E280" s="92">
        <f t="shared" si="18"/>
        <v>100</v>
      </c>
      <c r="F280" s="90">
        <v>7.022</v>
      </c>
      <c r="G280" s="91">
        <v>9</v>
      </c>
      <c r="H280" s="92">
        <f t="shared" si="19"/>
        <v>8.822000000000001</v>
      </c>
      <c r="I280" s="93">
        <f t="shared" si="20"/>
        <v>8.822000000000001</v>
      </c>
      <c r="J280" s="100"/>
      <c r="K280" s="355" t="s">
        <v>242</v>
      </c>
      <c r="L280" s="100"/>
      <c r="M280" s="349">
        <v>5.384</v>
      </c>
      <c r="N280" s="350">
        <v>3</v>
      </c>
      <c r="O280" s="288">
        <f>M280+(N280*0.2)</f>
        <v>5.984</v>
      </c>
      <c r="P280" s="352">
        <v>5.395</v>
      </c>
      <c r="Q280" s="350">
        <v>0</v>
      </c>
      <c r="R280" s="288">
        <f>P280+(Q280*0.2)</f>
        <v>5.395</v>
      </c>
      <c r="S280" s="352"/>
      <c r="T280" s="350"/>
      <c r="U280" s="353">
        <f>S280+(T280*0.2)</f>
        <v>0</v>
      </c>
    </row>
    <row r="281" spans="1:21" ht="12">
      <c r="A281" s="89">
        <v>11</v>
      </c>
      <c r="B281" s="362"/>
      <c r="C281" s="305"/>
      <c r="D281" s="91"/>
      <c r="E281" s="92">
        <f>C281+(D281*0.2)</f>
        <v>0</v>
      </c>
      <c r="F281" s="90"/>
      <c r="G281" s="91"/>
      <c r="H281" s="92">
        <f>F281+(G281*0.2)</f>
        <v>0</v>
      </c>
      <c r="I281" s="93">
        <f>MIN(E281,H281)</f>
        <v>0</v>
      </c>
      <c r="J281" s="100"/>
      <c r="K281" s="103"/>
      <c r="L281" s="100"/>
      <c r="M281" s="118"/>
      <c r="N281" s="119"/>
      <c r="O281" s="120"/>
      <c r="P281" s="118"/>
      <c r="Q281" s="119"/>
      <c r="R281" s="120"/>
      <c r="S281" s="118"/>
      <c r="T281" s="119"/>
      <c r="U281" s="120"/>
    </row>
    <row r="282" spans="1:21" ht="12">
      <c r="A282" s="89">
        <v>12</v>
      </c>
      <c r="B282" s="362"/>
      <c r="C282" s="305"/>
      <c r="D282" s="91"/>
      <c r="E282" s="92">
        <f aca="true" t="shared" si="21" ref="E282:E287">C282+(D282*0.2)</f>
        <v>0</v>
      </c>
      <c r="F282" s="90"/>
      <c r="G282" s="91"/>
      <c r="H282" s="92">
        <f aca="true" t="shared" si="22" ref="H282:H287">F282+(G282*0.2)</f>
        <v>0</v>
      </c>
      <c r="I282" s="93">
        <f aca="true" t="shared" si="23" ref="I282:I287">MIN(E282,H282)</f>
        <v>0</v>
      </c>
      <c r="J282" s="100"/>
      <c r="K282" s="103"/>
      <c r="L282" s="100"/>
      <c r="M282" s="115"/>
      <c r="N282" s="116"/>
      <c r="O282" s="117"/>
      <c r="P282" s="115"/>
      <c r="Q282" s="116"/>
      <c r="R282" s="117"/>
      <c r="S282" s="115"/>
      <c r="T282" s="116"/>
      <c r="U282" s="117"/>
    </row>
    <row r="283" spans="1:21" ht="12.75" thickBot="1">
      <c r="A283" s="89">
        <v>13</v>
      </c>
      <c r="B283" s="362"/>
      <c r="C283" s="305"/>
      <c r="D283" s="91"/>
      <c r="E283" s="92">
        <f t="shared" si="21"/>
        <v>0</v>
      </c>
      <c r="F283" s="90"/>
      <c r="G283" s="91"/>
      <c r="H283" s="92">
        <f t="shared" si="22"/>
        <v>0</v>
      </c>
      <c r="I283" s="93">
        <f t="shared" si="23"/>
        <v>0</v>
      </c>
      <c r="J283" s="100"/>
      <c r="K283" s="358" t="s">
        <v>288</v>
      </c>
      <c r="L283" s="100"/>
      <c r="M283" s="115"/>
      <c r="N283" s="116"/>
      <c r="O283" s="117"/>
      <c r="P283" s="115"/>
      <c r="Q283" s="116"/>
      <c r="R283" s="117"/>
      <c r="S283" s="115"/>
      <c r="T283" s="116"/>
      <c r="U283" s="117"/>
    </row>
    <row r="284" spans="1:21" ht="12">
      <c r="A284" s="89">
        <v>14</v>
      </c>
      <c r="B284" s="362"/>
      <c r="C284" s="305"/>
      <c r="D284" s="91"/>
      <c r="E284" s="92">
        <f t="shared" si="21"/>
        <v>0</v>
      </c>
      <c r="F284" s="90"/>
      <c r="G284" s="91"/>
      <c r="H284" s="92">
        <f t="shared" si="22"/>
        <v>0</v>
      </c>
      <c r="I284" s="93">
        <f t="shared" si="23"/>
        <v>0</v>
      </c>
      <c r="J284" s="100"/>
      <c r="K284" s="354" t="s">
        <v>240</v>
      </c>
      <c r="L284" s="100"/>
      <c r="M284" s="344">
        <v>5.119</v>
      </c>
      <c r="N284" s="345">
        <v>3</v>
      </c>
      <c r="O284" s="346">
        <f>M284+(N284*0.2)</f>
        <v>5.718999999999999</v>
      </c>
      <c r="P284" s="347">
        <v>5.191</v>
      </c>
      <c r="Q284" s="345">
        <v>6</v>
      </c>
      <c r="R284" s="346">
        <f>P284+(Q284*0.2)</f>
        <v>6.391</v>
      </c>
      <c r="S284" s="347"/>
      <c r="T284" s="345"/>
      <c r="U284" s="348">
        <f>S284+(T284*0.2)</f>
        <v>0</v>
      </c>
    </row>
    <row r="285" spans="1:21" ht="12.75" thickBot="1">
      <c r="A285" s="89">
        <v>15</v>
      </c>
      <c r="B285" s="362"/>
      <c r="C285" s="305"/>
      <c r="D285" s="91"/>
      <c r="E285" s="92">
        <f t="shared" si="21"/>
        <v>0</v>
      </c>
      <c r="F285" s="90"/>
      <c r="G285" s="91"/>
      <c r="H285" s="92">
        <f t="shared" si="22"/>
        <v>0</v>
      </c>
      <c r="I285" s="93">
        <f t="shared" si="23"/>
        <v>0</v>
      </c>
      <c r="J285" s="100"/>
      <c r="K285" s="355" t="s">
        <v>321</v>
      </c>
      <c r="L285" s="100"/>
      <c r="M285" s="349">
        <v>5.213</v>
      </c>
      <c r="N285" s="350">
        <v>2</v>
      </c>
      <c r="O285" s="288">
        <f>M285+(N285*0.2)</f>
        <v>5.613</v>
      </c>
      <c r="P285" s="352">
        <v>5.331</v>
      </c>
      <c r="Q285" s="350">
        <v>2</v>
      </c>
      <c r="R285" s="288">
        <f>P285+(Q285*0.2)</f>
        <v>5.731000000000001</v>
      </c>
      <c r="S285" s="352"/>
      <c r="T285" s="350"/>
      <c r="U285" s="353">
        <f>S285+(T285*0.2)</f>
        <v>0</v>
      </c>
    </row>
    <row r="286" spans="1:21" ht="12">
      <c r="A286" s="89">
        <v>16</v>
      </c>
      <c r="B286" s="362"/>
      <c r="C286" s="305"/>
      <c r="D286" s="91"/>
      <c r="E286" s="92">
        <f t="shared" si="21"/>
        <v>0</v>
      </c>
      <c r="F286" s="90"/>
      <c r="G286" s="91"/>
      <c r="H286" s="92">
        <f t="shared" si="22"/>
        <v>0</v>
      </c>
      <c r="I286" s="93">
        <f t="shared" si="23"/>
        <v>0</v>
      </c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</row>
    <row r="287" spans="1:9" ht="12">
      <c r="A287" s="89">
        <v>17</v>
      </c>
      <c r="B287" s="362"/>
      <c r="C287" s="305"/>
      <c r="D287" s="91"/>
      <c r="E287" s="92">
        <f t="shared" si="21"/>
        <v>0</v>
      </c>
      <c r="F287" s="90"/>
      <c r="G287" s="91"/>
      <c r="H287" s="92">
        <f t="shared" si="22"/>
        <v>0</v>
      </c>
      <c r="I287" s="93">
        <f t="shared" si="23"/>
        <v>0</v>
      </c>
    </row>
    <row r="288" spans="10:11" ht="12">
      <c r="J288" s="88"/>
      <c r="K288" s="94" t="s">
        <v>283</v>
      </c>
    </row>
    <row r="289" spans="10:11" ht="12">
      <c r="J289" s="76">
        <v>1</v>
      </c>
      <c r="K289" s="379" t="s">
        <v>321</v>
      </c>
    </row>
    <row r="290" spans="10:11" ht="12">
      <c r="J290" s="76">
        <v>2</v>
      </c>
      <c r="K290" s="379" t="s">
        <v>240</v>
      </c>
    </row>
    <row r="291" spans="10:11" ht="12">
      <c r="J291" s="76">
        <v>3</v>
      </c>
      <c r="K291" s="379" t="s">
        <v>242</v>
      </c>
    </row>
    <row r="292" spans="10:11" ht="12">
      <c r="J292" s="76">
        <v>4</v>
      </c>
      <c r="K292" s="379" t="s">
        <v>190</v>
      </c>
    </row>
    <row r="293" spans="10:11" ht="12">
      <c r="J293" s="76">
        <v>5</v>
      </c>
      <c r="K293" s="379" t="s">
        <v>320</v>
      </c>
    </row>
    <row r="294" spans="10:11" ht="12">
      <c r="J294" s="76">
        <v>6</v>
      </c>
      <c r="K294" s="379" t="s">
        <v>250</v>
      </c>
    </row>
    <row r="295" spans="10:11" ht="12">
      <c r="J295" s="76">
        <v>7</v>
      </c>
      <c r="K295" s="379" t="s">
        <v>198</v>
      </c>
    </row>
    <row r="296" spans="10:11" ht="12">
      <c r="J296" s="76">
        <v>8</v>
      </c>
      <c r="K296" s="379" t="s">
        <v>330</v>
      </c>
    </row>
    <row r="297" spans="10:11" ht="12">
      <c r="J297" s="76">
        <v>9</v>
      </c>
      <c r="K297" s="379" t="s">
        <v>217</v>
      </c>
    </row>
    <row r="298" ht="12">
      <c r="K298" s="136" t="s">
        <v>145</v>
      </c>
    </row>
  </sheetData>
  <sheetProtection/>
  <mergeCells count="10">
    <mergeCell ref="A237:O237"/>
    <mergeCell ref="A255:O255"/>
    <mergeCell ref="A267:O267"/>
    <mergeCell ref="A1:U1"/>
    <mergeCell ref="A45:U45"/>
    <mergeCell ref="A87:U87"/>
    <mergeCell ref="A130:U130"/>
    <mergeCell ref="A172:U172"/>
    <mergeCell ref="A194:U194"/>
    <mergeCell ref="A215:O215"/>
  </mergeCells>
  <printOptions horizontalCentered="1"/>
  <pageMargins left="0" right="0" top="0" bottom="0" header="0" footer="0"/>
  <pageSetup fitToHeight="0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1">
      <selection activeCell="G54" sqref="G54"/>
    </sheetView>
  </sheetViews>
  <sheetFormatPr defaultColWidth="11.421875" defaultRowHeight="12.75"/>
  <cols>
    <col min="1" max="1" width="5.00390625" style="0" customWidth="1"/>
    <col min="2" max="2" width="17.28125" style="0" bestFit="1" customWidth="1"/>
    <col min="3" max="3" width="19.00390625" style="0" bestFit="1" customWidth="1"/>
    <col min="4" max="4" width="7.7109375" style="0" bestFit="1" customWidth="1"/>
    <col min="5" max="5" width="7.8515625" style="0" bestFit="1" customWidth="1"/>
  </cols>
  <sheetData>
    <row r="1" ht="12">
      <c r="B1" s="697" t="s">
        <v>20</v>
      </c>
    </row>
    <row r="2" ht="12">
      <c r="B2" s="697"/>
    </row>
    <row r="3" spans="1:5" ht="12">
      <c r="A3" s="550"/>
      <c r="B3" s="551" t="s">
        <v>74</v>
      </c>
      <c r="C3" s="552"/>
      <c r="D3" s="552"/>
      <c r="E3" s="550"/>
    </row>
    <row r="4" spans="1:5" ht="12">
      <c r="A4" s="550"/>
      <c r="B4" s="553" t="s">
        <v>47</v>
      </c>
      <c r="C4" s="551"/>
      <c r="D4" s="552"/>
      <c r="E4" s="550"/>
    </row>
    <row r="5" spans="1:5" ht="12">
      <c r="A5" s="560" t="s">
        <v>48</v>
      </c>
      <c r="B5" s="561" t="s">
        <v>49</v>
      </c>
      <c r="C5" s="562" t="s">
        <v>50</v>
      </c>
      <c r="D5" s="563" t="s">
        <v>51</v>
      </c>
      <c r="E5" s="564" t="s">
        <v>52</v>
      </c>
    </row>
    <row r="6" spans="1:5" ht="12">
      <c r="A6" s="565">
        <v>1</v>
      </c>
      <c r="B6" s="566">
        <v>10671000152</v>
      </c>
      <c r="C6" s="555" t="s">
        <v>53</v>
      </c>
      <c r="D6" s="567" t="s">
        <v>54</v>
      </c>
      <c r="E6" s="568">
        <v>15</v>
      </c>
    </row>
    <row r="7" spans="1:5" ht="12">
      <c r="A7" s="565">
        <v>2</v>
      </c>
      <c r="B7" s="557">
        <v>10671000150</v>
      </c>
      <c r="C7" s="557" t="s">
        <v>55</v>
      </c>
      <c r="D7" s="567" t="s">
        <v>54</v>
      </c>
      <c r="E7" s="569">
        <v>20</v>
      </c>
    </row>
    <row r="8" spans="1:5" ht="12">
      <c r="A8" s="565">
        <v>3</v>
      </c>
      <c r="B8" s="557">
        <v>10671000417</v>
      </c>
      <c r="C8" s="558" t="s">
        <v>56</v>
      </c>
      <c r="D8" s="567" t="s">
        <v>54</v>
      </c>
      <c r="E8" s="568">
        <v>27</v>
      </c>
    </row>
    <row r="9" spans="1:5" ht="12">
      <c r="A9" s="565">
        <v>4</v>
      </c>
      <c r="B9" s="555">
        <v>10671000640</v>
      </c>
      <c r="C9" s="557" t="s">
        <v>57</v>
      </c>
      <c r="D9" s="567" t="s">
        <v>54</v>
      </c>
      <c r="E9" s="569">
        <v>34</v>
      </c>
    </row>
    <row r="10" spans="1:5" ht="12">
      <c r="A10" s="565">
        <v>5</v>
      </c>
      <c r="B10" s="557">
        <v>10671000277</v>
      </c>
      <c r="C10" s="555" t="s">
        <v>58</v>
      </c>
      <c r="D10" s="567" t="s">
        <v>54</v>
      </c>
      <c r="E10" s="568">
        <v>56</v>
      </c>
    </row>
    <row r="11" spans="1:5" ht="12">
      <c r="A11" s="565">
        <v>6</v>
      </c>
      <c r="B11" s="557">
        <v>10671101139</v>
      </c>
      <c r="C11" s="559" t="s">
        <v>59</v>
      </c>
      <c r="D11" s="567" t="s">
        <v>54</v>
      </c>
      <c r="E11" s="569">
        <v>589</v>
      </c>
    </row>
    <row r="12" spans="1:5" ht="12">
      <c r="A12" s="565">
        <v>7</v>
      </c>
      <c r="B12" s="555">
        <v>10671101113</v>
      </c>
      <c r="C12" s="559" t="s">
        <v>60</v>
      </c>
      <c r="D12" s="567" t="s">
        <v>54</v>
      </c>
      <c r="E12" s="569">
        <v>651</v>
      </c>
    </row>
    <row r="13" spans="1:5" ht="12">
      <c r="A13" s="565">
        <v>8</v>
      </c>
      <c r="B13" s="555" t="s">
        <v>61</v>
      </c>
      <c r="C13" s="557" t="s">
        <v>62</v>
      </c>
      <c r="D13" s="567" t="s">
        <v>54</v>
      </c>
      <c r="E13" s="569" t="s">
        <v>63</v>
      </c>
    </row>
    <row r="14" spans="1:5" ht="12">
      <c r="A14" s="565">
        <v>9</v>
      </c>
      <c r="B14" s="557" t="s">
        <v>61</v>
      </c>
      <c r="C14" s="557" t="s">
        <v>64</v>
      </c>
      <c r="D14" s="567" t="s">
        <v>54</v>
      </c>
      <c r="E14" s="569" t="s">
        <v>63</v>
      </c>
    </row>
    <row r="15" spans="1:5" ht="12">
      <c r="A15" s="565">
        <v>10</v>
      </c>
      <c r="B15" s="557" t="s">
        <v>61</v>
      </c>
      <c r="C15" s="555" t="s">
        <v>65</v>
      </c>
      <c r="D15" s="567" t="s">
        <v>54</v>
      </c>
      <c r="E15" s="568" t="s">
        <v>63</v>
      </c>
    </row>
    <row r="16" spans="1:5" ht="12">
      <c r="A16" s="565">
        <v>11</v>
      </c>
      <c r="B16" s="555" t="s">
        <v>61</v>
      </c>
      <c r="C16" s="557" t="s">
        <v>66</v>
      </c>
      <c r="D16" s="567" t="s">
        <v>54</v>
      </c>
      <c r="E16" s="569" t="s">
        <v>63</v>
      </c>
    </row>
    <row r="17" spans="1:5" ht="12">
      <c r="A17" s="565">
        <v>12</v>
      </c>
      <c r="B17" s="555" t="s">
        <v>61</v>
      </c>
      <c r="C17" s="557" t="s">
        <v>67</v>
      </c>
      <c r="D17" s="567" t="s">
        <v>54</v>
      </c>
      <c r="E17" s="569" t="s">
        <v>63</v>
      </c>
    </row>
    <row r="18" spans="1:5" ht="12">
      <c r="A18" s="565">
        <v>13</v>
      </c>
      <c r="B18" s="558" t="s">
        <v>61</v>
      </c>
      <c r="C18" s="557" t="s">
        <v>68</v>
      </c>
      <c r="D18" s="567" t="s">
        <v>54</v>
      </c>
      <c r="E18" s="569" t="s">
        <v>63</v>
      </c>
    </row>
    <row r="19" spans="1:5" ht="12">
      <c r="A19" s="565">
        <v>14</v>
      </c>
      <c r="B19" s="559" t="s">
        <v>61</v>
      </c>
      <c r="C19" s="555" t="s">
        <v>69</v>
      </c>
      <c r="D19" s="567" t="s">
        <v>54</v>
      </c>
      <c r="E19" s="568" t="s">
        <v>63</v>
      </c>
    </row>
    <row r="20" spans="1:5" ht="12">
      <c r="A20" s="565">
        <v>15</v>
      </c>
      <c r="B20" s="559" t="s">
        <v>61</v>
      </c>
      <c r="C20" s="559" t="s">
        <v>70</v>
      </c>
      <c r="D20" s="570" t="s">
        <v>54</v>
      </c>
      <c r="E20" s="569" t="s">
        <v>63</v>
      </c>
    </row>
    <row r="21" spans="1:5" ht="12">
      <c r="A21" s="565">
        <v>16</v>
      </c>
      <c r="B21" s="558" t="s">
        <v>61</v>
      </c>
      <c r="C21" s="558" t="s">
        <v>71</v>
      </c>
      <c r="D21" s="567" t="s">
        <v>54</v>
      </c>
      <c r="E21" s="568" t="s">
        <v>63</v>
      </c>
    </row>
    <row r="22" spans="1:5" ht="12">
      <c r="A22" s="565">
        <v>17</v>
      </c>
      <c r="B22" s="555" t="s">
        <v>61</v>
      </c>
      <c r="C22" s="555" t="s">
        <v>72</v>
      </c>
      <c r="D22" s="567" t="s">
        <v>54</v>
      </c>
      <c r="E22" s="568" t="s">
        <v>63</v>
      </c>
    </row>
    <row r="23" spans="1:5" ht="12">
      <c r="A23" s="571">
        <v>18</v>
      </c>
      <c r="B23" s="572" t="s">
        <v>61</v>
      </c>
      <c r="C23" s="573" t="s">
        <v>73</v>
      </c>
      <c r="D23" s="574" t="s">
        <v>54</v>
      </c>
      <c r="E23" s="575" t="s">
        <v>63</v>
      </c>
    </row>
    <row r="25" spans="1:5" ht="15">
      <c r="A25" s="576" t="s">
        <v>75</v>
      </c>
      <c r="B25" s="576"/>
      <c r="C25" s="577"/>
      <c r="D25" s="577"/>
      <c r="E25" s="577"/>
    </row>
    <row r="26" spans="1:5" ht="12">
      <c r="A26" s="578" t="s">
        <v>76</v>
      </c>
      <c r="B26" s="578"/>
      <c r="C26" s="554"/>
      <c r="D26" s="552"/>
      <c r="E26" s="579" t="s">
        <v>77</v>
      </c>
    </row>
    <row r="27" spans="1:5" ht="12">
      <c r="A27" s="580">
        <v>1</v>
      </c>
      <c r="B27" s="581">
        <v>10671000150</v>
      </c>
      <c r="C27" s="581" t="s">
        <v>53</v>
      </c>
      <c r="D27" s="582" t="s">
        <v>54</v>
      </c>
      <c r="E27" s="583">
        <v>1</v>
      </c>
    </row>
    <row r="28" spans="1:5" ht="12">
      <c r="A28" s="584">
        <v>12</v>
      </c>
      <c r="B28" s="585" t="s">
        <v>61</v>
      </c>
      <c r="C28" s="585" t="s">
        <v>67</v>
      </c>
      <c r="D28" s="556" t="s">
        <v>54</v>
      </c>
      <c r="E28" s="583">
        <v>2</v>
      </c>
    </row>
    <row r="29" spans="1:5" ht="12">
      <c r="A29" s="584">
        <v>13</v>
      </c>
      <c r="B29" s="585" t="s">
        <v>61</v>
      </c>
      <c r="C29" s="585" t="s">
        <v>68</v>
      </c>
      <c r="D29" s="556" t="s">
        <v>54</v>
      </c>
      <c r="E29" s="583">
        <v>3</v>
      </c>
    </row>
    <row r="30" spans="1:5" ht="12">
      <c r="A30" s="586">
        <v>24</v>
      </c>
      <c r="B30" s="587">
        <v>0</v>
      </c>
      <c r="C30" s="587">
        <v>0</v>
      </c>
      <c r="D30" s="588">
        <v>0</v>
      </c>
      <c r="E30" s="589"/>
    </row>
    <row r="31" spans="1:5" ht="12">
      <c r="A31" s="578" t="s">
        <v>78</v>
      </c>
      <c r="B31" s="554"/>
      <c r="C31" s="554"/>
      <c r="D31" s="552"/>
      <c r="E31" s="579" t="s">
        <v>77</v>
      </c>
    </row>
    <row r="32" spans="1:5" ht="12">
      <c r="A32" s="580">
        <v>6</v>
      </c>
      <c r="B32" s="581">
        <v>10671101139</v>
      </c>
      <c r="C32" s="581" t="s">
        <v>59</v>
      </c>
      <c r="D32" s="582" t="s">
        <v>54</v>
      </c>
      <c r="E32" s="583">
        <v>1</v>
      </c>
    </row>
    <row r="33" spans="1:5" ht="12">
      <c r="A33" s="584">
        <v>7</v>
      </c>
      <c r="B33" s="585">
        <v>10671101113</v>
      </c>
      <c r="C33" s="585" t="s">
        <v>60</v>
      </c>
      <c r="D33" s="556" t="s">
        <v>54</v>
      </c>
      <c r="E33" s="583">
        <v>2</v>
      </c>
    </row>
    <row r="34" spans="1:5" ht="12">
      <c r="A34" s="584">
        <v>18</v>
      </c>
      <c r="B34" s="585" t="s">
        <v>61</v>
      </c>
      <c r="C34" s="585" t="s">
        <v>73</v>
      </c>
      <c r="D34" s="556" t="s">
        <v>54</v>
      </c>
      <c r="E34" s="583">
        <v>3</v>
      </c>
    </row>
    <row r="35" spans="1:5" ht="12">
      <c r="A35" s="586">
        <v>19</v>
      </c>
      <c r="B35" s="587">
        <v>0</v>
      </c>
      <c r="C35" s="587">
        <v>0</v>
      </c>
      <c r="D35" s="588">
        <v>0</v>
      </c>
      <c r="E35" s="589"/>
    </row>
    <row r="36" spans="1:5" ht="12">
      <c r="A36" s="578" t="s">
        <v>79</v>
      </c>
      <c r="B36" s="554"/>
      <c r="C36" s="554"/>
      <c r="D36" s="552"/>
      <c r="E36" s="579" t="s">
        <v>77</v>
      </c>
    </row>
    <row r="37" spans="1:5" ht="12">
      <c r="A37" s="580">
        <v>4</v>
      </c>
      <c r="B37" s="581">
        <v>10671000640</v>
      </c>
      <c r="C37" s="581" t="s">
        <v>57</v>
      </c>
      <c r="D37" s="582" t="s">
        <v>54</v>
      </c>
      <c r="E37" s="583">
        <v>1</v>
      </c>
    </row>
    <row r="38" spans="1:5" ht="12">
      <c r="A38" s="584">
        <v>9</v>
      </c>
      <c r="B38" s="585" t="s">
        <v>61</v>
      </c>
      <c r="C38" s="585" t="s">
        <v>64</v>
      </c>
      <c r="D38" s="556" t="s">
        <v>54</v>
      </c>
      <c r="E38" s="583">
        <v>2</v>
      </c>
    </row>
    <row r="39" spans="1:5" ht="12">
      <c r="A39" s="584">
        <v>16</v>
      </c>
      <c r="B39" s="585" t="s">
        <v>61</v>
      </c>
      <c r="C39" s="585" t="s">
        <v>71</v>
      </c>
      <c r="D39" s="556" t="s">
        <v>54</v>
      </c>
      <c r="E39" s="583">
        <v>3</v>
      </c>
    </row>
    <row r="40" spans="1:5" ht="12">
      <c r="A40" s="586">
        <v>21</v>
      </c>
      <c r="B40" s="587">
        <v>0</v>
      </c>
      <c r="C40" s="587">
        <v>0</v>
      </c>
      <c r="D40" s="588">
        <v>0</v>
      </c>
      <c r="E40" s="589"/>
    </row>
    <row r="41" spans="1:5" ht="12">
      <c r="A41" s="578" t="s">
        <v>80</v>
      </c>
      <c r="B41" s="554"/>
      <c r="C41" s="554"/>
      <c r="D41" s="552"/>
      <c r="E41" s="579" t="s">
        <v>77</v>
      </c>
    </row>
    <row r="42" spans="1:5" ht="12">
      <c r="A42" s="580">
        <v>3</v>
      </c>
      <c r="B42" s="581">
        <v>10671000417</v>
      </c>
      <c r="C42" s="581" t="s">
        <v>56</v>
      </c>
      <c r="D42" s="582" t="s">
        <v>54</v>
      </c>
      <c r="E42" s="583">
        <v>1</v>
      </c>
    </row>
    <row r="43" spans="1:5" ht="12">
      <c r="A43" s="584">
        <v>10</v>
      </c>
      <c r="B43" s="590" t="s">
        <v>61</v>
      </c>
      <c r="C43" s="590" t="s">
        <v>65</v>
      </c>
      <c r="D43" s="556" t="s">
        <v>54</v>
      </c>
      <c r="E43" s="583">
        <v>2</v>
      </c>
    </row>
    <row r="44" spans="1:5" ht="12">
      <c r="A44" s="584">
        <v>15</v>
      </c>
      <c r="B44" s="590" t="s">
        <v>61</v>
      </c>
      <c r="C44" s="590" t="s">
        <v>70</v>
      </c>
      <c r="D44" s="556" t="s">
        <v>54</v>
      </c>
      <c r="E44" s="583">
        <v>3</v>
      </c>
    </row>
    <row r="45" spans="1:5" ht="12">
      <c r="A45" s="586">
        <v>22</v>
      </c>
      <c r="B45" s="587">
        <v>0</v>
      </c>
      <c r="C45" s="587">
        <v>0</v>
      </c>
      <c r="D45" s="588">
        <v>0</v>
      </c>
      <c r="E45" s="589"/>
    </row>
    <row r="46" spans="1:5" ht="12">
      <c r="A46" s="578" t="s">
        <v>81</v>
      </c>
      <c r="B46" s="554"/>
      <c r="C46" s="554"/>
      <c r="D46" s="552"/>
      <c r="E46" s="579" t="s">
        <v>77</v>
      </c>
    </row>
    <row r="47" spans="1:5" ht="12">
      <c r="A47" s="580">
        <v>5</v>
      </c>
      <c r="B47" s="581">
        <v>10671000277</v>
      </c>
      <c r="C47" s="581" t="s">
        <v>58</v>
      </c>
      <c r="D47" s="582" t="s">
        <v>54</v>
      </c>
      <c r="E47" s="583">
        <v>1</v>
      </c>
    </row>
    <row r="48" spans="1:5" ht="12">
      <c r="A48" s="584">
        <v>8</v>
      </c>
      <c r="B48" s="590" t="s">
        <v>61</v>
      </c>
      <c r="C48" s="590" t="s">
        <v>62</v>
      </c>
      <c r="D48" s="556" t="s">
        <v>54</v>
      </c>
      <c r="E48" s="583">
        <v>3</v>
      </c>
    </row>
    <row r="49" spans="1:5" ht="12">
      <c r="A49" s="584">
        <v>17</v>
      </c>
      <c r="B49" s="590" t="s">
        <v>61</v>
      </c>
      <c r="C49" s="590" t="s">
        <v>72</v>
      </c>
      <c r="D49" s="556" t="s">
        <v>54</v>
      </c>
      <c r="E49" s="583">
        <v>2</v>
      </c>
    </row>
    <row r="50" spans="1:5" ht="12">
      <c r="A50" s="586">
        <v>20</v>
      </c>
      <c r="B50" s="587">
        <v>0</v>
      </c>
      <c r="C50" s="587">
        <v>0</v>
      </c>
      <c r="D50" s="588">
        <v>0</v>
      </c>
      <c r="E50" s="589"/>
    </row>
    <row r="51" spans="1:5" ht="12">
      <c r="A51" s="578" t="s">
        <v>82</v>
      </c>
      <c r="B51" s="554"/>
      <c r="C51" s="554"/>
      <c r="D51" s="552"/>
      <c r="E51" s="579" t="s">
        <v>77</v>
      </c>
    </row>
    <row r="52" spans="1:5" ht="12">
      <c r="A52" s="580">
        <v>2</v>
      </c>
      <c r="B52" s="581" t="e">
        <v>#REF!</v>
      </c>
      <c r="C52" s="581" t="s">
        <v>55</v>
      </c>
      <c r="D52" s="582" t="s">
        <v>54</v>
      </c>
      <c r="E52" s="583">
        <v>1</v>
      </c>
    </row>
    <row r="53" spans="1:5" ht="12">
      <c r="A53" s="584">
        <v>11</v>
      </c>
      <c r="B53" s="590" t="s">
        <v>61</v>
      </c>
      <c r="C53" s="590" t="s">
        <v>66</v>
      </c>
      <c r="D53" s="556" t="s">
        <v>54</v>
      </c>
      <c r="E53" s="583">
        <v>3</v>
      </c>
    </row>
    <row r="54" spans="1:5" ht="12">
      <c r="A54" s="584">
        <v>14</v>
      </c>
      <c r="B54" s="590" t="s">
        <v>61</v>
      </c>
      <c r="C54" s="590" t="s">
        <v>69</v>
      </c>
      <c r="D54" s="556" t="s">
        <v>54</v>
      </c>
      <c r="E54" s="583">
        <v>2</v>
      </c>
    </row>
    <row r="55" spans="1:5" ht="12">
      <c r="A55" s="586">
        <v>23</v>
      </c>
      <c r="B55" s="587">
        <v>0</v>
      </c>
      <c r="C55" s="587">
        <v>0</v>
      </c>
      <c r="D55" s="588">
        <v>0</v>
      </c>
      <c r="E55" s="589"/>
    </row>
    <row r="58" spans="1:5" ht="15">
      <c r="A58" s="576" t="s">
        <v>83</v>
      </c>
      <c r="B58" s="576"/>
      <c r="C58" s="576"/>
      <c r="D58" s="576"/>
      <c r="E58" s="576"/>
    </row>
    <row r="59" spans="1:5" ht="12">
      <c r="A59" s="591" t="s">
        <v>84</v>
      </c>
      <c r="B59" s="591"/>
      <c r="C59" s="554"/>
      <c r="D59" s="552"/>
      <c r="E59" s="579" t="s">
        <v>77</v>
      </c>
    </row>
    <row r="60" spans="1:5" ht="12">
      <c r="A60" s="592" t="s">
        <v>85</v>
      </c>
      <c r="B60" s="581">
        <v>10671000150</v>
      </c>
      <c r="C60" s="581" t="s">
        <v>53</v>
      </c>
      <c r="D60" s="582" t="s">
        <v>54</v>
      </c>
      <c r="E60" s="583">
        <v>1</v>
      </c>
    </row>
    <row r="61" spans="1:5" ht="12">
      <c r="A61" s="593" t="s">
        <v>86</v>
      </c>
      <c r="B61" s="590" t="s">
        <v>61</v>
      </c>
      <c r="C61" s="590" t="s">
        <v>65</v>
      </c>
      <c r="D61" s="556" t="s">
        <v>54</v>
      </c>
      <c r="E61" s="583">
        <v>3</v>
      </c>
    </row>
    <row r="62" spans="1:5" ht="12">
      <c r="A62" s="594" t="s">
        <v>87</v>
      </c>
      <c r="B62" s="595" t="s">
        <v>61</v>
      </c>
      <c r="C62" s="595" t="s">
        <v>64</v>
      </c>
      <c r="D62" s="588" t="s">
        <v>54</v>
      </c>
      <c r="E62" s="589">
        <v>2</v>
      </c>
    </row>
    <row r="63" spans="1:5" ht="12">
      <c r="A63" s="591" t="s">
        <v>88</v>
      </c>
      <c r="B63" s="554"/>
      <c r="C63" s="554"/>
      <c r="D63" s="552"/>
      <c r="E63" s="579" t="s">
        <v>77</v>
      </c>
    </row>
    <row r="64" spans="1:5" ht="12">
      <c r="A64" s="592" t="s">
        <v>89</v>
      </c>
      <c r="B64" s="581" t="s">
        <v>61</v>
      </c>
      <c r="C64" s="581" t="s">
        <v>67</v>
      </c>
      <c r="D64" s="582" t="s">
        <v>54</v>
      </c>
      <c r="E64" s="583">
        <v>3</v>
      </c>
    </row>
    <row r="65" spans="1:5" ht="12">
      <c r="A65" s="593" t="s">
        <v>90</v>
      </c>
      <c r="B65" s="590">
        <v>10671000640</v>
      </c>
      <c r="C65" s="590" t="s">
        <v>57</v>
      </c>
      <c r="D65" s="556" t="s">
        <v>54</v>
      </c>
      <c r="E65" s="583">
        <v>2</v>
      </c>
    </row>
    <row r="66" spans="1:5" ht="12">
      <c r="A66" s="594" t="s">
        <v>91</v>
      </c>
      <c r="B66" s="595">
        <v>10671000417</v>
      </c>
      <c r="C66" s="595" t="s">
        <v>56</v>
      </c>
      <c r="D66" s="588" t="s">
        <v>54</v>
      </c>
      <c r="E66" s="589">
        <v>1</v>
      </c>
    </row>
    <row r="67" spans="1:5" ht="12">
      <c r="A67" s="591" t="s">
        <v>92</v>
      </c>
      <c r="B67" s="554"/>
      <c r="C67" s="554"/>
      <c r="D67" s="552"/>
      <c r="E67" s="579" t="s">
        <v>77</v>
      </c>
    </row>
    <row r="68" spans="1:5" ht="12">
      <c r="A68" s="592" t="s">
        <v>93</v>
      </c>
      <c r="B68" s="581">
        <v>10671101139</v>
      </c>
      <c r="C68" s="581" t="s">
        <v>59</v>
      </c>
      <c r="D68" s="582" t="s">
        <v>54</v>
      </c>
      <c r="E68" s="583">
        <v>2</v>
      </c>
    </row>
    <row r="69" spans="1:5" ht="12">
      <c r="A69" s="593" t="s">
        <v>94</v>
      </c>
      <c r="B69" s="590">
        <v>10671000277</v>
      </c>
      <c r="C69" s="590" t="s">
        <v>58</v>
      </c>
      <c r="D69" s="556" t="s">
        <v>54</v>
      </c>
      <c r="E69" s="583">
        <v>1</v>
      </c>
    </row>
    <row r="70" spans="1:5" ht="12">
      <c r="A70" s="594" t="s">
        <v>95</v>
      </c>
      <c r="B70" s="595" t="s">
        <v>61</v>
      </c>
      <c r="C70" s="595" t="s">
        <v>69</v>
      </c>
      <c r="D70" s="588" t="s">
        <v>54</v>
      </c>
      <c r="E70" s="589">
        <v>3</v>
      </c>
    </row>
    <row r="71" spans="1:5" ht="12">
      <c r="A71" s="591" t="s">
        <v>96</v>
      </c>
      <c r="B71" s="554"/>
      <c r="C71" s="554"/>
      <c r="D71" s="552"/>
      <c r="E71" s="579" t="s">
        <v>77</v>
      </c>
    </row>
    <row r="72" spans="1:5" ht="12">
      <c r="A72" s="592" t="s">
        <v>97</v>
      </c>
      <c r="B72" s="581" t="e">
        <v>#REF!</v>
      </c>
      <c r="C72" s="581" t="s">
        <v>55</v>
      </c>
      <c r="D72" s="582" t="s">
        <v>54</v>
      </c>
      <c r="E72" s="583">
        <v>1</v>
      </c>
    </row>
    <row r="73" spans="1:5" ht="12">
      <c r="A73" s="593" t="s">
        <v>98</v>
      </c>
      <c r="B73" s="590" t="s">
        <v>61</v>
      </c>
      <c r="C73" s="590" t="s">
        <v>72</v>
      </c>
      <c r="D73" s="556" t="s">
        <v>54</v>
      </c>
      <c r="E73" s="583">
        <v>2</v>
      </c>
    </row>
    <row r="74" spans="1:5" ht="12">
      <c r="A74" s="594" t="s">
        <v>99</v>
      </c>
      <c r="B74" s="595">
        <v>10671101113</v>
      </c>
      <c r="C74" s="595" t="s">
        <v>60</v>
      </c>
      <c r="D74" s="588" t="s">
        <v>54</v>
      </c>
      <c r="E74" s="589">
        <v>3</v>
      </c>
    </row>
    <row r="75" spans="1:5" ht="15">
      <c r="A75" s="576" t="s">
        <v>100</v>
      </c>
      <c r="B75" s="576"/>
      <c r="C75" s="576"/>
      <c r="D75" s="576"/>
      <c r="E75" s="576"/>
    </row>
    <row r="76" spans="1:5" ht="12">
      <c r="A76" s="591" t="s">
        <v>101</v>
      </c>
      <c r="B76" s="591"/>
      <c r="C76" s="554"/>
      <c r="D76" s="552"/>
      <c r="E76" s="579" t="s">
        <v>77</v>
      </c>
    </row>
    <row r="77" spans="1:5" ht="12">
      <c r="A77" s="592" t="s">
        <v>102</v>
      </c>
      <c r="B77" s="581">
        <v>10671000150</v>
      </c>
      <c r="C77" s="581" t="s">
        <v>53</v>
      </c>
      <c r="D77" s="582" t="s">
        <v>54</v>
      </c>
      <c r="E77" s="583">
        <v>1</v>
      </c>
    </row>
    <row r="78" spans="1:5" ht="12">
      <c r="A78" s="593" t="s">
        <v>103</v>
      </c>
      <c r="B78" s="590">
        <v>10671000417</v>
      </c>
      <c r="C78" s="590" t="s">
        <v>56</v>
      </c>
      <c r="D78" s="556" t="s">
        <v>54</v>
      </c>
      <c r="E78" s="583">
        <v>2</v>
      </c>
    </row>
    <row r="79" spans="1:5" ht="12">
      <c r="A79" s="593" t="s">
        <v>104</v>
      </c>
      <c r="B79" s="590">
        <v>10671101139</v>
      </c>
      <c r="C79" s="590" t="s">
        <v>59</v>
      </c>
      <c r="D79" s="556" t="s">
        <v>54</v>
      </c>
      <c r="E79" s="583">
        <v>3</v>
      </c>
    </row>
    <row r="80" spans="1:5" ht="12">
      <c r="A80" s="594" t="s">
        <v>105</v>
      </c>
      <c r="B80" s="587" t="s">
        <v>61</v>
      </c>
      <c r="C80" s="587" t="s">
        <v>72</v>
      </c>
      <c r="D80" s="588" t="s">
        <v>54</v>
      </c>
      <c r="E80" s="589">
        <v>4</v>
      </c>
    </row>
    <row r="81" spans="1:5" ht="12">
      <c r="A81" s="591" t="s">
        <v>106</v>
      </c>
      <c r="B81" s="554"/>
      <c r="C81" s="554"/>
      <c r="D81" s="552"/>
      <c r="E81" s="579" t="s">
        <v>77</v>
      </c>
    </row>
    <row r="82" spans="1:5" ht="12">
      <c r="A82" s="592" t="s">
        <v>107</v>
      </c>
      <c r="B82" s="581" t="s">
        <v>61</v>
      </c>
      <c r="C82" s="581" t="s">
        <v>64</v>
      </c>
      <c r="D82" s="582" t="s">
        <v>54</v>
      </c>
      <c r="E82" s="583">
        <v>4</v>
      </c>
    </row>
    <row r="83" spans="1:5" ht="12">
      <c r="A83" s="593" t="s">
        <v>108</v>
      </c>
      <c r="B83" s="590">
        <v>10671000640</v>
      </c>
      <c r="C83" s="590" t="s">
        <v>57</v>
      </c>
      <c r="D83" s="556" t="s">
        <v>54</v>
      </c>
      <c r="E83" s="583">
        <v>2</v>
      </c>
    </row>
    <row r="84" spans="1:5" ht="12">
      <c r="A84" s="593" t="s">
        <v>109</v>
      </c>
      <c r="B84" s="590">
        <v>10671000277</v>
      </c>
      <c r="C84" s="590" t="s">
        <v>58</v>
      </c>
      <c r="D84" s="556" t="s">
        <v>54</v>
      </c>
      <c r="E84" s="583">
        <v>3</v>
      </c>
    </row>
    <row r="85" spans="1:5" ht="12">
      <c r="A85" s="594" t="s">
        <v>110</v>
      </c>
      <c r="B85" s="587" t="e">
        <v>#REF!</v>
      </c>
      <c r="C85" s="587" t="s">
        <v>55</v>
      </c>
      <c r="D85" s="588" t="s">
        <v>54</v>
      </c>
      <c r="E85" s="589">
        <v>1</v>
      </c>
    </row>
    <row r="86" spans="1:5" ht="15">
      <c r="A86" s="576" t="s">
        <v>111</v>
      </c>
      <c r="B86" s="576"/>
      <c r="C86" s="576"/>
      <c r="D86" s="576"/>
      <c r="E86" s="576"/>
    </row>
    <row r="87" spans="1:5" ht="12">
      <c r="A87" s="591" t="s">
        <v>112</v>
      </c>
      <c r="B87" s="591"/>
      <c r="C87" s="554"/>
      <c r="D87" s="552"/>
      <c r="E87" s="579" t="s">
        <v>77</v>
      </c>
    </row>
    <row r="88" spans="1:5" ht="12">
      <c r="A88" s="592" t="s">
        <v>113</v>
      </c>
      <c r="B88" s="581">
        <v>10671000150</v>
      </c>
      <c r="C88" s="581" t="s">
        <v>53</v>
      </c>
      <c r="D88" s="582" t="s">
        <v>54</v>
      </c>
      <c r="E88" s="583">
        <v>3</v>
      </c>
    </row>
    <row r="89" spans="1:5" ht="12">
      <c r="A89" s="593" t="s">
        <v>114</v>
      </c>
      <c r="B89" s="590" t="e">
        <v>#REF!</v>
      </c>
      <c r="C89" s="590" t="s">
        <v>55</v>
      </c>
      <c r="D89" s="556" t="s">
        <v>54</v>
      </c>
      <c r="E89" s="583">
        <v>2</v>
      </c>
    </row>
    <row r="90" spans="1:5" ht="12">
      <c r="A90" s="593" t="s">
        <v>115</v>
      </c>
      <c r="B90" s="590">
        <v>10671000417</v>
      </c>
      <c r="C90" s="590" t="s">
        <v>56</v>
      </c>
      <c r="D90" s="556" t="s">
        <v>54</v>
      </c>
      <c r="E90" s="583">
        <v>1</v>
      </c>
    </row>
    <row r="91" spans="1:5" ht="12">
      <c r="A91" s="594" t="s">
        <v>116</v>
      </c>
      <c r="B91" s="587">
        <v>10671000640</v>
      </c>
      <c r="C91" s="587" t="s">
        <v>57</v>
      </c>
      <c r="D91" s="588" t="s">
        <v>54</v>
      </c>
      <c r="E91" s="589">
        <v>4</v>
      </c>
    </row>
    <row r="92" spans="1:5" ht="12">
      <c r="A92" s="591" t="s">
        <v>117</v>
      </c>
      <c r="B92" s="554"/>
      <c r="C92" s="554"/>
      <c r="D92" s="552"/>
      <c r="E92" s="579" t="s">
        <v>77</v>
      </c>
    </row>
    <row r="93" spans="1:5" ht="12">
      <c r="A93" s="592" t="s">
        <v>118</v>
      </c>
      <c r="B93" s="581">
        <v>10671101139</v>
      </c>
      <c r="C93" s="581" t="s">
        <v>59</v>
      </c>
      <c r="D93" s="582" t="s">
        <v>54</v>
      </c>
      <c r="E93" s="583">
        <v>2</v>
      </c>
    </row>
    <row r="94" spans="1:5" ht="12">
      <c r="A94" s="593" t="s">
        <v>119</v>
      </c>
      <c r="B94" s="590">
        <v>10671000277</v>
      </c>
      <c r="C94" s="590" t="s">
        <v>58</v>
      </c>
      <c r="D94" s="556" t="s">
        <v>54</v>
      </c>
      <c r="E94" s="583">
        <v>1</v>
      </c>
    </row>
    <row r="95" spans="1:5" ht="12">
      <c r="A95" s="593" t="s">
        <v>120</v>
      </c>
      <c r="B95" s="590" t="s">
        <v>61</v>
      </c>
      <c r="C95" s="590" t="s">
        <v>72</v>
      </c>
      <c r="D95" s="556" t="s">
        <v>54</v>
      </c>
      <c r="E95" s="583">
        <v>3</v>
      </c>
    </row>
    <row r="96" spans="1:5" ht="12">
      <c r="A96" s="594" t="s">
        <v>121</v>
      </c>
      <c r="B96" s="587" t="s">
        <v>61</v>
      </c>
      <c r="C96" s="587" t="s">
        <v>64</v>
      </c>
      <c r="D96" s="588" t="s">
        <v>54</v>
      </c>
      <c r="E96" s="589">
        <v>4</v>
      </c>
    </row>
    <row r="97" spans="1:4" ht="15">
      <c r="A97" s="598" t="s">
        <v>123</v>
      </c>
      <c r="B97" s="599"/>
      <c r="C97" s="599"/>
      <c r="D97" s="600"/>
    </row>
    <row r="98" spans="1:4" ht="12">
      <c r="A98" s="601" t="s">
        <v>77</v>
      </c>
      <c r="B98" s="596" t="s">
        <v>49</v>
      </c>
      <c r="C98" s="597" t="s">
        <v>50</v>
      </c>
      <c r="D98" s="602" t="s">
        <v>122</v>
      </c>
    </row>
    <row r="99" spans="1:4" ht="12">
      <c r="A99" s="673">
        <v>1</v>
      </c>
      <c r="B99" s="674">
        <v>10671000417</v>
      </c>
      <c r="C99" s="674" t="s">
        <v>56</v>
      </c>
      <c r="D99" s="675" t="s">
        <v>54</v>
      </c>
    </row>
    <row r="100" spans="1:4" ht="12">
      <c r="A100" s="676">
        <v>2</v>
      </c>
      <c r="B100" s="677"/>
      <c r="C100" s="677" t="s">
        <v>55</v>
      </c>
      <c r="D100" s="678" t="s">
        <v>54</v>
      </c>
    </row>
    <row r="101" spans="1:4" ht="12">
      <c r="A101" s="676">
        <v>3</v>
      </c>
      <c r="B101" s="677">
        <v>10671000150</v>
      </c>
      <c r="C101" s="677" t="s">
        <v>53</v>
      </c>
      <c r="D101" s="678" t="s">
        <v>54</v>
      </c>
    </row>
    <row r="102" spans="1:4" ht="12">
      <c r="A102" s="676">
        <v>4</v>
      </c>
      <c r="B102" s="677">
        <v>10671000640</v>
      </c>
      <c r="C102" s="677" t="s">
        <v>57</v>
      </c>
      <c r="D102" s="678" t="s">
        <v>54</v>
      </c>
    </row>
    <row r="103" spans="1:4" ht="12">
      <c r="A103" s="676">
        <v>5</v>
      </c>
      <c r="B103" s="677">
        <v>10671000277</v>
      </c>
      <c r="C103" s="677" t="s">
        <v>58</v>
      </c>
      <c r="D103" s="678" t="s">
        <v>54</v>
      </c>
    </row>
    <row r="104" spans="1:4" ht="12">
      <c r="A104" s="676">
        <v>6</v>
      </c>
      <c r="B104" s="677">
        <v>10671101139</v>
      </c>
      <c r="C104" s="677" t="s">
        <v>59</v>
      </c>
      <c r="D104" s="678" t="s">
        <v>54</v>
      </c>
    </row>
    <row r="105" spans="1:4" ht="12">
      <c r="A105" s="676">
        <v>7</v>
      </c>
      <c r="B105" s="677" t="s">
        <v>61</v>
      </c>
      <c r="C105" s="677" t="s">
        <v>72</v>
      </c>
      <c r="D105" s="678" t="s">
        <v>54</v>
      </c>
    </row>
    <row r="106" spans="1:4" ht="12">
      <c r="A106" s="679">
        <v>8</v>
      </c>
      <c r="B106" s="680" t="s">
        <v>61</v>
      </c>
      <c r="C106" s="680" t="s">
        <v>64</v>
      </c>
      <c r="D106" s="681" t="s">
        <v>54</v>
      </c>
    </row>
    <row r="107" spans="1:4" ht="12">
      <c r="A107" s="673">
        <v>9</v>
      </c>
      <c r="B107" s="674" t="s">
        <v>61</v>
      </c>
      <c r="C107" s="674" t="s">
        <v>65</v>
      </c>
      <c r="D107" s="675" t="s">
        <v>54</v>
      </c>
    </row>
    <row r="108" spans="1:4" ht="12">
      <c r="A108" s="676">
        <v>9</v>
      </c>
      <c r="B108" s="677" t="s">
        <v>61</v>
      </c>
      <c r="C108" s="677" t="s">
        <v>67</v>
      </c>
      <c r="D108" s="678" t="s">
        <v>54</v>
      </c>
    </row>
    <row r="109" spans="1:4" ht="12">
      <c r="A109" s="676">
        <v>9</v>
      </c>
      <c r="B109" s="677" t="s">
        <v>61</v>
      </c>
      <c r="C109" s="677" t="s">
        <v>69</v>
      </c>
      <c r="D109" s="678" t="s">
        <v>54</v>
      </c>
    </row>
    <row r="110" spans="1:4" ht="12">
      <c r="A110" s="679">
        <v>9</v>
      </c>
      <c r="B110" s="680">
        <v>10671101113</v>
      </c>
      <c r="C110" s="680" t="s">
        <v>60</v>
      </c>
      <c r="D110" s="681" t="s">
        <v>54</v>
      </c>
    </row>
    <row r="111" spans="1:4" ht="12">
      <c r="A111" s="673">
        <v>13</v>
      </c>
      <c r="B111" s="674" t="s">
        <v>61</v>
      </c>
      <c r="C111" s="674" t="s">
        <v>68</v>
      </c>
      <c r="D111" s="675" t="s">
        <v>54</v>
      </c>
    </row>
    <row r="112" spans="1:4" ht="12">
      <c r="A112" s="676">
        <v>13</v>
      </c>
      <c r="B112" s="677" t="s">
        <v>61</v>
      </c>
      <c r="C112" s="677" t="s">
        <v>73</v>
      </c>
      <c r="D112" s="678" t="s">
        <v>54</v>
      </c>
    </row>
    <row r="113" spans="1:4" ht="12">
      <c r="A113" s="676">
        <v>13</v>
      </c>
      <c r="B113" s="677" t="s">
        <v>61</v>
      </c>
      <c r="C113" s="677" t="s">
        <v>71</v>
      </c>
      <c r="D113" s="678" t="s">
        <v>54</v>
      </c>
    </row>
    <row r="114" spans="1:4" ht="12">
      <c r="A114" s="676">
        <v>13</v>
      </c>
      <c r="B114" s="677" t="s">
        <v>61</v>
      </c>
      <c r="C114" s="677" t="s">
        <v>70</v>
      </c>
      <c r="D114" s="678" t="s">
        <v>54</v>
      </c>
    </row>
    <row r="115" spans="1:4" ht="12">
      <c r="A115" s="676">
        <v>13</v>
      </c>
      <c r="B115" s="677" t="s">
        <v>61</v>
      </c>
      <c r="C115" s="677" t="s">
        <v>62</v>
      </c>
      <c r="D115" s="678" t="s">
        <v>54</v>
      </c>
    </row>
    <row r="116" spans="1:4" ht="12">
      <c r="A116" s="682">
        <v>13</v>
      </c>
      <c r="B116" s="683" t="s">
        <v>61</v>
      </c>
      <c r="C116" s="683" t="s">
        <v>66</v>
      </c>
      <c r="D116" s="684" t="s">
        <v>54</v>
      </c>
    </row>
    <row r="118" spans="1:5" ht="12">
      <c r="A118" s="609"/>
      <c r="B118" s="610" t="s">
        <v>9</v>
      </c>
      <c r="C118" s="611"/>
      <c r="D118" s="611"/>
      <c r="E118" s="612"/>
    </row>
    <row r="119" spans="1:5" ht="12">
      <c r="A119" s="613"/>
      <c r="B119" s="614" t="s">
        <v>47</v>
      </c>
      <c r="C119" s="615"/>
      <c r="D119" s="616"/>
      <c r="E119" s="617"/>
    </row>
    <row r="120" spans="1:5" ht="12">
      <c r="A120" s="618" t="s">
        <v>48</v>
      </c>
      <c r="B120" s="619" t="s">
        <v>49</v>
      </c>
      <c r="C120" s="603" t="s">
        <v>50</v>
      </c>
      <c r="D120" s="604" t="s">
        <v>51</v>
      </c>
      <c r="E120" s="620" t="s">
        <v>52</v>
      </c>
    </row>
    <row r="121" spans="1:5" ht="12">
      <c r="A121" s="613">
        <v>1</v>
      </c>
      <c r="B121" s="605">
        <v>20671000908</v>
      </c>
      <c r="C121" s="606" t="s">
        <v>124</v>
      </c>
      <c r="D121" s="616" t="s">
        <v>54</v>
      </c>
      <c r="E121" s="621">
        <v>32</v>
      </c>
    </row>
    <row r="122" spans="1:5" ht="12">
      <c r="A122" s="613">
        <v>2</v>
      </c>
      <c r="B122" s="607">
        <v>20671000905</v>
      </c>
      <c r="C122" s="608" t="s">
        <v>125</v>
      </c>
      <c r="D122" s="622" t="s">
        <v>54</v>
      </c>
      <c r="E122" s="623">
        <v>39</v>
      </c>
    </row>
    <row r="123" spans="1:5" ht="12">
      <c r="A123" s="613">
        <v>3</v>
      </c>
      <c r="B123" s="605">
        <v>20671000900</v>
      </c>
      <c r="C123" s="606" t="s">
        <v>0</v>
      </c>
      <c r="D123" s="616" t="s">
        <v>54</v>
      </c>
      <c r="E123" s="621">
        <v>69</v>
      </c>
    </row>
    <row r="124" spans="1:5" ht="12">
      <c r="A124" s="613">
        <v>4</v>
      </c>
      <c r="B124" s="607">
        <v>20671000889</v>
      </c>
      <c r="C124" s="608" t="s">
        <v>1</v>
      </c>
      <c r="D124" s="622" t="s">
        <v>54</v>
      </c>
      <c r="E124" s="623">
        <v>77</v>
      </c>
    </row>
    <row r="125" spans="1:5" ht="12">
      <c r="A125" s="613">
        <v>5</v>
      </c>
      <c r="B125" s="605">
        <v>20671000896</v>
      </c>
      <c r="C125" s="606" t="s">
        <v>2</v>
      </c>
      <c r="D125" s="616" t="s">
        <v>54</v>
      </c>
      <c r="E125" s="621">
        <v>90</v>
      </c>
    </row>
    <row r="126" spans="1:5" ht="12">
      <c r="A126" s="613">
        <v>6</v>
      </c>
      <c r="B126" s="607">
        <v>20671000903</v>
      </c>
      <c r="C126" s="608" t="s">
        <v>3</v>
      </c>
      <c r="D126" s="622" t="s">
        <v>54</v>
      </c>
      <c r="E126" s="623">
        <v>120</v>
      </c>
    </row>
    <row r="127" spans="1:5" ht="12">
      <c r="A127" s="613">
        <v>7</v>
      </c>
      <c r="B127" s="605">
        <v>20671000893</v>
      </c>
      <c r="C127" s="606" t="s">
        <v>4</v>
      </c>
      <c r="D127" s="616" t="s">
        <v>54</v>
      </c>
      <c r="E127" s="621">
        <v>213</v>
      </c>
    </row>
    <row r="128" spans="1:5" ht="12">
      <c r="A128" s="613">
        <v>8</v>
      </c>
      <c r="B128" s="607" t="s">
        <v>61</v>
      </c>
      <c r="C128" s="608" t="s">
        <v>5</v>
      </c>
      <c r="D128" s="622" t="s">
        <v>54</v>
      </c>
      <c r="E128" s="623" t="s">
        <v>63</v>
      </c>
    </row>
    <row r="129" spans="1:5" ht="12">
      <c r="A129" s="613">
        <v>9</v>
      </c>
      <c r="B129" s="605">
        <v>20671000904</v>
      </c>
      <c r="C129" s="606" t="s">
        <v>6</v>
      </c>
      <c r="D129" s="616" t="s">
        <v>54</v>
      </c>
      <c r="E129" s="621" t="s">
        <v>63</v>
      </c>
    </row>
    <row r="130" spans="1:5" ht="12">
      <c r="A130" s="624">
        <v>10</v>
      </c>
      <c r="B130" s="625" t="s">
        <v>61</v>
      </c>
      <c r="C130" s="626" t="s">
        <v>7</v>
      </c>
      <c r="D130" s="627" t="s">
        <v>8</v>
      </c>
      <c r="E130" s="628" t="s">
        <v>63</v>
      </c>
    </row>
    <row r="131" spans="1:4" ht="15">
      <c r="A131" s="665" t="s">
        <v>10</v>
      </c>
      <c r="B131" s="665"/>
      <c r="C131" s="665"/>
      <c r="D131" s="665"/>
    </row>
    <row r="132" spans="1:4" ht="12">
      <c r="A132" s="629"/>
      <c r="B132" s="633"/>
      <c r="C132" s="631"/>
      <c r="D132" s="642" t="s">
        <v>77</v>
      </c>
    </row>
    <row r="133" spans="1:4" ht="12">
      <c r="A133" s="643">
        <v>1</v>
      </c>
      <c r="B133" s="644" t="s">
        <v>124</v>
      </c>
      <c r="C133" s="645" t="s">
        <v>54</v>
      </c>
      <c r="D133" s="646">
        <v>3</v>
      </c>
    </row>
    <row r="134" spans="1:4" ht="12">
      <c r="A134" s="647">
        <v>6</v>
      </c>
      <c r="B134" s="640" t="s">
        <v>3</v>
      </c>
      <c r="C134" s="639" t="s">
        <v>54</v>
      </c>
      <c r="D134" s="648">
        <v>1</v>
      </c>
    </row>
    <row r="135" spans="1:4" ht="12">
      <c r="A135" s="647">
        <v>7</v>
      </c>
      <c r="B135" s="640" t="s">
        <v>4</v>
      </c>
      <c r="C135" s="641" t="s">
        <v>54</v>
      </c>
      <c r="D135" s="648">
        <v>2</v>
      </c>
    </row>
    <row r="136" spans="1:4" ht="12">
      <c r="A136" s="649">
        <v>12</v>
      </c>
      <c r="B136" s="650">
        <v>0</v>
      </c>
      <c r="C136" s="651"/>
      <c r="D136" s="652"/>
    </row>
    <row r="137" spans="1:4" ht="12">
      <c r="A137" s="629"/>
      <c r="B137" s="633"/>
      <c r="C137" s="631"/>
      <c r="D137" s="653" t="s">
        <v>77</v>
      </c>
    </row>
    <row r="138" spans="1:4" ht="12">
      <c r="A138" s="643">
        <v>3</v>
      </c>
      <c r="B138" s="644" t="s">
        <v>0</v>
      </c>
      <c r="C138" s="645" t="s">
        <v>54</v>
      </c>
      <c r="D138" s="646">
        <v>2</v>
      </c>
    </row>
    <row r="139" spans="1:4" ht="12">
      <c r="A139" s="647">
        <v>4</v>
      </c>
      <c r="B139" s="640" t="s">
        <v>1</v>
      </c>
      <c r="C139" s="639" t="s">
        <v>54</v>
      </c>
      <c r="D139" s="648">
        <v>1</v>
      </c>
    </row>
    <row r="140" spans="1:4" ht="12">
      <c r="A140" s="647">
        <v>9</v>
      </c>
      <c r="B140" s="640" t="s">
        <v>6</v>
      </c>
      <c r="C140" s="641" t="s">
        <v>54</v>
      </c>
      <c r="D140" s="648">
        <v>3</v>
      </c>
    </row>
    <row r="141" spans="1:4" ht="12">
      <c r="A141" s="649">
        <v>10</v>
      </c>
      <c r="B141" s="650" t="s">
        <v>7</v>
      </c>
      <c r="C141" s="654" t="s">
        <v>54</v>
      </c>
      <c r="D141" s="652">
        <v>4</v>
      </c>
    </row>
    <row r="142" spans="1:4" ht="12">
      <c r="A142" s="629"/>
      <c r="B142" s="633"/>
      <c r="C142" s="631"/>
      <c r="D142" s="653" t="s">
        <v>77</v>
      </c>
    </row>
    <row r="143" spans="1:4" ht="12">
      <c r="A143" s="643">
        <v>2</v>
      </c>
      <c r="B143" s="644" t="s">
        <v>125</v>
      </c>
      <c r="C143" s="645" t="s">
        <v>54</v>
      </c>
      <c r="D143" s="646">
        <v>2</v>
      </c>
    </row>
    <row r="144" spans="1:4" ht="12">
      <c r="A144" s="647">
        <v>5</v>
      </c>
      <c r="B144" s="640" t="s">
        <v>2</v>
      </c>
      <c r="C144" s="639" t="s">
        <v>54</v>
      </c>
      <c r="D144" s="648">
        <v>1</v>
      </c>
    </row>
    <row r="145" spans="1:4" ht="12">
      <c r="A145" s="647">
        <v>8</v>
      </c>
      <c r="B145" s="640" t="s">
        <v>5</v>
      </c>
      <c r="C145" s="639" t="s">
        <v>54</v>
      </c>
      <c r="D145" s="655">
        <v>3</v>
      </c>
    </row>
    <row r="146" spans="1:4" ht="12">
      <c r="A146" s="649">
        <v>11</v>
      </c>
      <c r="B146" s="650">
        <v>0</v>
      </c>
      <c r="C146" s="656"/>
      <c r="D146" s="657"/>
    </row>
    <row r="147" spans="1:4" ht="15">
      <c r="A147" s="630" t="s">
        <v>100</v>
      </c>
      <c r="B147" s="630"/>
      <c r="C147" s="630"/>
      <c r="D147" s="630"/>
    </row>
    <row r="148" spans="1:4" ht="12">
      <c r="A148" s="629" t="s">
        <v>101</v>
      </c>
      <c r="B148" s="631"/>
      <c r="C148" s="632"/>
      <c r="D148" s="634" t="s">
        <v>77</v>
      </c>
    </row>
    <row r="149" spans="1:4" ht="12">
      <c r="A149" s="658" t="s">
        <v>11</v>
      </c>
      <c r="B149" s="635" t="s">
        <v>3</v>
      </c>
      <c r="C149" s="636" t="s">
        <v>54</v>
      </c>
      <c r="D149" s="637">
        <v>1</v>
      </c>
    </row>
    <row r="150" spans="1:4" ht="12">
      <c r="A150" s="659" t="s">
        <v>12</v>
      </c>
      <c r="B150" s="638" t="s">
        <v>0</v>
      </c>
      <c r="C150" s="639" t="s">
        <v>54</v>
      </c>
      <c r="D150" s="637">
        <v>2</v>
      </c>
    </row>
    <row r="151" spans="1:4" ht="12">
      <c r="A151" s="660" t="s">
        <v>13</v>
      </c>
      <c r="B151" s="661" t="s">
        <v>125</v>
      </c>
      <c r="C151" s="662" t="s">
        <v>54</v>
      </c>
      <c r="D151" s="663">
        <v>3</v>
      </c>
    </row>
    <row r="152" spans="1:4" ht="12">
      <c r="A152" s="629" t="s">
        <v>106</v>
      </c>
      <c r="B152" s="631"/>
      <c r="C152" s="632"/>
      <c r="D152" s="634" t="s">
        <v>77</v>
      </c>
    </row>
    <row r="153" spans="1:4" ht="12">
      <c r="A153" s="658" t="s">
        <v>14</v>
      </c>
      <c r="B153" s="635" t="s">
        <v>4</v>
      </c>
      <c r="C153" s="636" t="s">
        <v>54</v>
      </c>
      <c r="D153" s="664">
        <v>3</v>
      </c>
    </row>
    <row r="154" spans="1:4" ht="12">
      <c r="A154" s="659" t="s">
        <v>15</v>
      </c>
      <c r="B154" s="638" t="s">
        <v>1</v>
      </c>
      <c r="C154" s="639" t="s">
        <v>54</v>
      </c>
      <c r="D154" s="637">
        <v>1</v>
      </c>
    </row>
    <row r="155" spans="1:4" ht="12">
      <c r="A155" s="660" t="s">
        <v>16</v>
      </c>
      <c r="B155" s="661" t="s">
        <v>2</v>
      </c>
      <c r="C155" s="662" t="s">
        <v>54</v>
      </c>
      <c r="D155" s="663">
        <v>2</v>
      </c>
    </row>
    <row r="156" spans="1:4" ht="15">
      <c r="A156" s="630" t="s">
        <v>111</v>
      </c>
      <c r="B156" s="630"/>
      <c r="C156" s="630"/>
      <c r="D156" s="630"/>
    </row>
    <row r="157" spans="1:4" ht="12">
      <c r="A157" s="629" t="s">
        <v>112</v>
      </c>
      <c r="B157" s="631"/>
      <c r="C157" s="632"/>
      <c r="D157" s="642" t="s">
        <v>77</v>
      </c>
    </row>
    <row r="158" spans="1:4" ht="12">
      <c r="A158" s="668" t="s">
        <v>113</v>
      </c>
      <c r="B158" s="644" t="s">
        <v>3</v>
      </c>
      <c r="C158" s="645" t="s">
        <v>54</v>
      </c>
      <c r="D158" s="646">
        <v>3</v>
      </c>
    </row>
    <row r="159" spans="1:4" ht="12">
      <c r="A159" s="669" t="s">
        <v>114</v>
      </c>
      <c r="B159" s="640" t="s">
        <v>1</v>
      </c>
      <c r="C159" s="639" t="s">
        <v>54</v>
      </c>
      <c r="D159" s="648">
        <v>2</v>
      </c>
    </row>
    <row r="160" spans="1:4" ht="12">
      <c r="A160" s="669" t="s">
        <v>115</v>
      </c>
      <c r="B160" s="640" t="s">
        <v>0</v>
      </c>
      <c r="C160" s="639" t="s">
        <v>54</v>
      </c>
      <c r="D160" s="648">
        <v>4</v>
      </c>
    </row>
    <row r="161" spans="1:4" ht="12">
      <c r="A161" s="670" t="s">
        <v>116</v>
      </c>
      <c r="B161" s="650" t="s">
        <v>2</v>
      </c>
      <c r="C161" s="656" t="s">
        <v>54</v>
      </c>
      <c r="D161" s="652">
        <v>1</v>
      </c>
    </row>
    <row r="162" spans="1:4" ht="12">
      <c r="A162" s="629" t="s">
        <v>17</v>
      </c>
      <c r="B162" s="631"/>
      <c r="C162" s="632"/>
      <c r="D162" s="653" t="s">
        <v>77</v>
      </c>
    </row>
    <row r="163" spans="1:4" ht="12">
      <c r="A163" s="668" t="s">
        <v>118</v>
      </c>
      <c r="B163" s="644" t="s">
        <v>125</v>
      </c>
      <c r="C163" s="645" t="s">
        <v>54</v>
      </c>
      <c r="D163" s="646">
        <v>2</v>
      </c>
    </row>
    <row r="164" spans="1:4" ht="12">
      <c r="A164" s="670" t="s">
        <v>119</v>
      </c>
      <c r="B164" s="650" t="s">
        <v>4</v>
      </c>
      <c r="C164" s="656" t="s">
        <v>54</v>
      </c>
      <c r="D164" s="652">
        <v>1</v>
      </c>
    </row>
    <row r="165" spans="1:4" ht="15">
      <c r="A165" s="598" t="s">
        <v>18</v>
      </c>
      <c r="B165" s="599"/>
      <c r="C165" s="600"/>
      <c r="D165" s="667"/>
    </row>
    <row r="166" spans="1:3" ht="12">
      <c r="A166" s="671" t="s">
        <v>77</v>
      </c>
      <c r="B166" s="666" t="s">
        <v>50</v>
      </c>
      <c r="C166" s="672" t="s">
        <v>122</v>
      </c>
    </row>
    <row r="167" spans="1:3" ht="12">
      <c r="A167" s="685">
        <v>1</v>
      </c>
      <c r="B167" s="686" t="s">
        <v>2</v>
      </c>
      <c r="C167" s="687" t="s">
        <v>54</v>
      </c>
    </row>
    <row r="168" spans="1:3" ht="12">
      <c r="A168" s="688">
        <v>2</v>
      </c>
      <c r="B168" s="689" t="s">
        <v>1</v>
      </c>
      <c r="C168" s="690" t="s">
        <v>54</v>
      </c>
    </row>
    <row r="169" spans="1:3" ht="12">
      <c r="A169" s="688">
        <v>3</v>
      </c>
      <c r="B169" s="689" t="s">
        <v>3</v>
      </c>
      <c r="C169" s="690" t="s">
        <v>54</v>
      </c>
    </row>
    <row r="170" spans="1:3" ht="12">
      <c r="A170" s="688">
        <v>4</v>
      </c>
      <c r="B170" s="689" t="s">
        <v>0</v>
      </c>
      <c r="C170" s="690" t="s">
        <v>54</v>
      </c>
    </row>
    <row r="171" spans="1:3" ht="12">
      <c r="A171" s="688">
        <v>5</v>
      </c>
      <c r="B171" s="689" t="s">
        <v>4</v>
      </c>
      <c r="C171" s="690" t="s">
        <v>54</v>
      </c>
    </row>
    <row r="172" spans="1:3" ht="12">
      <c r="A172" s="688">
        <v>6</v>
      </c>
      <c r="B172" s="689" t="s">
        <v>125</v>
      </c>
      <c r="C172" s="690" t="s">
        <v>54</v>
      </c>
    </row>
    <row r="173" spans="1:3" ht="12">
      <c r="A173" s="685">
        <v>7</v>
      </c>
      <c r="B173" s="686" t="s">
        <v>124</v>
      </c>
      <c r="C173" s="687" t="s">
        <v>54</v>
      </c>
    </row>
    <row r="174" spans="1:3" ht="12">
      <c r="A174" s="688">
        <v>7</v>
      </c>
      <c r="B174" s="689" t="s">
        <v>6</v>
      </c>
      <c r="C174" s="690" t="s">
        <v>54</v>
      </c>
    </row>
    <row r="175" spans="1:3" ht="12">
      <c r="A175" s="691">
        <v>7</v>
      </c>
      <c r="B175" s="692" t="s">
        <v>5</v>
      </c>
      <c r="C175" s="693" t="s">
        <v>54</v>
      </c>
    </row>
    <row r="176" spans="1:3" ht="12">
      <c r="A176" s="694">
        <v>10</v>
      </c>
      <c r="B176" s="695" t="s">
        <v>7</v>
      </c>
      <c r="C176" s="696" t="s">
        <v>54</v>
      </c>
    </row>
  </sheetData>
  <mergeCells count="3">
    <mergeCell ref="A131:D131"/>
    <mergeCell ref="A147:D147"/>
    <mergeCell ref="A156:D156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Sebastien Laffargue</cp:lastModifiedBy>
  <cp:lastPrinted>2011-05-16T21:51:54Z</cp:lastPrinted>
  <dcterms:created xsi:type="dcterms:W3CDTF">1996-10-21T11:03:58Z</dcterms:created>
  <dcterms:modified xsi:type="dcterms:W3CDTF">2011-05-17T13:36:12Z</dcterms:modified>
  <cp:category/>
  <cp:version/>
  <cp:contentType/>
  <cp:contentStatus/>
  <cp:revision>1</cp:revision>
</cp:coreProperties>
</file>